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https://auhcustoms-my.sharepoint.com/personal/doc20921_adcustoms_gov_ae/Documents/Microsoft Teams Chat Files/Desktop/شهر 12/"/>
    </mc:Choice>
  </mc:AlternateContent>
  <xr:revisionPtr revIDLastSave="0" documentId="8_{F27F2570-72F7-478D-9361-DBC5CEC8AD82}" xr6:coauthVersionLast="47" xr6:coauthVersionMax="47" xr10:uidLastSave="{00000000-0000-0000-0000-000000000000}"/>
  <bookViews>
    <workbookView xWindow="-108" yWindow="-108" windowWidth="23256" windowHeight="12456" tabRatio="601" activeTab="10" xr2:uid="{81DE0C46-59D6-4809-8D22-37C528AD00C7}"/>
  </bookViews>
  <sheets>
    <sheet name="Index" sheetId="14" r:id="rId1"/>
    <sheet name="Table 1" sheetId="42"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32" r:id="rId10"/>
    <sheet name="Table 10" sheetId="31" r:id="rId11"/>
    <sheet name="Metadata" sheetId="17" r:id="rId12"/>
    <sheet name="Enquiries" sheetId="18" r:id="rId13"/>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42" l="1"/>
  <c r="C20" i="32" l="1"/>
  <c r="C33" i="32" l="1"/>
  <c r="C7" i="32"/>
  <c r="C6" i="35" l="1"/>
  <c r="C7" i="27"/>
  <c r="C16" i="31"/>
  <c r="C12" i="31"/>
  <c r="C8" i="31"/>
  <c r="C6" i="34"/>
  <c r="C6" i="33"/>
  <c r="C7" i="26"/>
  <c r="C7" i="4"/>
  <c r="C6" i="42"/>
  <c r="C6" i="32" l="1"/>
  <c r="C11" i="42"/>
</calcChain>
</file>

<file path=xl/sharedStrings.xml><?xml version="1.0" encoding="utf-8"?>
<sst xmlns="http://schemas.openxmlformats.org/spreadsheetml/2006/main" count="563" uniqueCount="245">
  <si>
    <t>Metadata</t>
  </si>
  <si>
    <t>البيانات الوصفية</t>
  </si>
  <si>
    <t>Enquiries</t>
  </si>
  <si>
    <t>الاستفسارات</t>
  </si>
  <si>
    <t>Table description</t>
  </si>
  <si>
    <t>Link</t>
  </si>
  <si>
    <t>الرابط</t>
  </si>
  <si>
    <t>وصف عنصر البيانات</t>
  </si>
  <si>
    <t>Table 1</t>
  </si>
  <si>
    <t>جدول 1</t>
  </si>
  <si>
    <t>Table 2</t>
  </si>
  <si>
    <t>جدول 2</t>
  </si>
  <si>
    <t>Table 3</t>
  </si>
  <si>
    <t>جدول 3</t>
  </si>
  <si>
    <t>Table 4</t>
  </si>
  <si>
    <t>جدول 4</t>
  </si>
  <si>
    <t>Table 5</t>
  </si>
  <si>
    <t>جدول 5</t>
  </si>
  <si>
    <t>Table 6</t>
  </si>
  <si>
    <t>جدول 6</t>
  </si>
  <si>
    <t>Table 7</t>
  </si>
  <si>
    <t>جدول 7</t>
  </si>
  <si>
    <t>Table 8</t>
  </si>
  <si>
    <t>جدول 8</t>
  </si>
  <si>
    <t>Table 9</t>
  </si>
  <si>
    <t>جدول 9</t>
  </si>
  <si>
    <t>Table 10</t>
  </si>
  <si>
    <t>جدول 10</t>
  </si>
  <si>
    <t>Million AED</t>
  </si>
  <si>
    <t>مليون درهم</t>
  </si>
  <si>
    <t>Trade component</t>
  </si>
  <si>
    <t>نوع التجارة الخارجية</t>
  </si>
  <si>
    <t>Total trade</t>
  </si>
  <si>
    <t>إجمالي التجارة</t>
  </si>
  <si>
    <t>Gross exports</t>
  </si>
  <si>
    <t>إجمالي الصادرات</t>
  </si>
  <si>
    <t>Exports</t>
  </si>
  <si>
    <t>الصادرات</t>
  </si>
  <si>
    <t>Re-exports</t>
  </si>
  <si>
    <t>المعاد تصديره</t>
  </si>
  <si>
    <t>Imports</t>
  </si>
  <si>
    <t>الواردات</t>
  </si>
  <si>
    <t>Trade balance</t>
  </si>
  <si>
    <t>الميزان التجاري</t>
  </si>
  <si>
    <t>Source: General Administration of Customs</t>
  </si>
  <si>
    <t>المصدر: الإدارة العامة للجمارك</t>
  </si>
  <si>
    <t>Note: The data for 2026  are preliminary</t>
  </si>
  <si>
    <t>ملاحظة: بيانات عام 2026  أولية</t>
  </si>
  <si>
    <t>Return to Main Page</t>
  </si>
  <si>
    <t xml:space="preserve">العودة إلى الصفحة الرئيسية </t>
  </si>
  <si>
    <t>Contact us for media support and coordination.</t>
  </si>
  <si>
    <t>للنشر الإعلامي يُرجى التواصل معنا للدعم والتنسيق.</t>
  </si>
  <si>
    <t>Percent</t>
  </si>
  <si>
    <t xml:space="preserve">نسبة </t>
  </si>
  <si>
    <t>Goods by HS1</t>
  </si>
  <si>
    <t>البيان حسب أقسام النظام المنسق</t>
  </si>
  <si>
    <t>Total</t>
  </si>
  <si>
    <t>المجموع</t>
  </si>
  <si>
    <t>Live Animals And Their Products</t>
  </si>
  <si>
    <t>حيوانات حية ومنتجات المملكة الحيوانية</t>
  </si>
  <si>
    <t>Vegetable Products</t>
  </si>
  <si>
    <t>منتجات نباتية</t>
  </si>
  <si>
    <t>Animal Or Vegetable Fats, Oils And Waxes</t>
  </si>
  <si>
    <t>شحوم ودهون وزيوت حيوانية او نباتية</t>
  </si>
  <si>
    <t>Foodstuffs, Beverages, Spirits And Tobacco</t>
  </si>
  <si>
    <t>منتجات الاغدية ;مشروبات,سوائل كحوليةوتبغ</t>
  </si>
  <si>
    <t>Mineral Products</t>
  </si>
  <si>
    <t>منتجات معدنية</t>
  </si>
  <si>
    <t>Products Of The Chemical Or Allied Industries</t>
  </si>
  <si>
    <t>منتجات الصناعات الكيماوية او الصناعات المرتبطة بها</t>
  </si>
  <si>
    <t>Plastics, Rubber And Articles Thereof</t>
  </si>
  <si>
    <t>لدائن ومصنوعاتها;مطاط ومصنوعاته</t>
  </si>
  <si>
    <t>Articles Of Leather And Animal Gut; Travel Goods</t>
  </si>
  <si>
    <t>مصنوعات جلدية ;اصناف عدة الحيوانات ;لوازم السفر</t>
  </si>
  <si>
    <t>Articles Of Wood, Cork; Basketware And Wickerwork</t>
  </si>
  <si>
    <t>خشب ومصنوعاته ;فلين;اصناف صناعتي الحصر والسلال</t>
  </si>
  <si>
    <t>Pulp Of Wood, Waste, Scrap And Articles Of Paper</t>
  </si>
  <si>
    <t>عجينة الخشب ;نفايات وفضلات ورق وورق مقوى ومصنوعاته</t>
  </si>
  <si>
    <t>Textiles And Textile Articles</t>
  </si>
  <si>
    <t>مواد نسيجية ومصنوعاتها</t>
  </si>
  <si>
    <t>Footwear,Umbrellas,Articles Of Feather _ Hair</t>
  </si>
  <si>
    <t>احذية,مظلات,اصناف من ريش;ازهار اصطناعية وشعر بشري</t>
  </si>
  <si>
    <t>Articles Of Stone, Mica;Ceramic Products And Glass</t>
  </si>
  <si>
    <t>مصنوعات من حجر;ميكا;منتجات من خزف;زجاج و مصنوعاته</t>
  </si>
  <si>
    <t>Pearls, Stones, Precious Metals And Its Articles</t>
  </si>
  <si>
    <t>لؤلؤ,احجار كريمة,معادن تمينةومصنوعات هذه المواد</t>
  </si>
  <si>
    <t>Base Metals And Articles Of Base Metal</t>
  </si>
  <si>
    <t>معادن عادية ومصنوعاتها</t>
  </si>
  <si>
    <t>Machinery, Sound Recorders, Reproducers And Parts</t>
  </si>
  <si>
    <t>الات ;اجهزة تسجيل ;اذاعة الصوت والصورولوازمها</t>
  </si>
  <si>
    <t>Vehicles Of Transport</t>
  </si>
  <si>
    <t>معدات نقل</t>
  </si>
  <si>
    <t>Photographic, Medical, Musical Instruments _ Parts</t>
  </si>
  <si>
    <t>اجهزة بصرية,فوتغرافية,طبية,ادوات موسيقية ولوازمها</t>
  </si>
  <si>
    <t>Miscellaneous Manufactured Articles</t>
  </si>
  <si>
    <t>سلع ومنتجات مختلفة</t>
  </si>
  <si>
    <t>Pieces And Antiques Works Of Art, Collectors</t>
  </si>
  <si>
    <t>تحف فنية, قطع للمجموعات وقطع اترية</t>
  </si>
  <si>
    <t>Country</t>
  </si>
  <si>
    <t>الدولة</t>
  </si>
  <si>
    <t>HONG KONG</t>
  </si>
  <si>
    <t>هونج كونج</t>
  </si>
  <si>
    <t>SAUDI ARABIA</t>
  </si>
  <si>
    <t>السعودية</t>
  </si>
  <si>
    <t>QATAR</t>
  </si>
  <si>
    <t>قطر</t>
  </si>
  <si>
    <t>KUWAIT</t>
  </si>
  <si>
    <t>الكويت</t>
  </si>
  <si>
    <t>INDIA</t>
  </si>
  <si>
    <t>الهند</t>
  </si>
  <si>
    <t>EGYPT</t>
  </si>
  <si>
    <t>مصر</t>
  </si>
  <si>
    <t>JORDAN</t>
  </si>
  <si>
    <t>الاردن</t>
  </si>
  <si>
    <t>OMAN</t>
  </si>
  <si>
    <t>عمان</t>
  </si>
  <si>
    <t>BAHRAIN</t>
  </si>
  <si>
    <t>البحرين</t>
  </si>
  <si>
    <t>OTHERS</t>
  </si>
  <si>
    <t>اخرى</t>
  </si>
  <si>
    <t>RUSSIA</t>
  </si>
  <si>
    <t>روسيا</t>
  </si>
  <si>
    <t>FRANCE</t>
  </si>
  <si>
    <t>فرنسا</t>
  </si>
  <si>
    <t>USA</t>
  </si>
  <si>
    <t>امريكا</t>
  </si>
  <si>
    <t xml:space="preserve">OTHER </t>
  </si>
  <si>
    <t>أخرى</t>
  </si>
  <si>
    <t>CHINA</t>
  </si>
  <si>
    <t>الصين</t>
  </si>
  <si>
    <t>GERMANY</t>
  </si>
  <si>
    <t>المانيا</t>
  </si>
  <si>
    <t>UNITED KINGDOM</t>
  </si>
  <si>
    <t>المملكة المتحدة</t>
  </si>
  <si>
    <t>ITALY</t>
  </si>
  <si>
    <t>ايطاليا</t>
  </si>
  <si>
    <t>Continet</t>
  </si>
  <si>
    <t>القارة</t>
  </si>
  <si>
    <t>ARAB COUNTRIES</t>
  </si>
  <si>
    <t>الدول العربية</t>
  </si>
  <si>
    <t>ASIA EXCLUDING ARAB COUNTRIES</t>
  </si>
  <si>
    <t>اسيا باستثناء الدول العربية</t>
  </si>
  <si>
    <t>NORTH AMERICA</t>
  </si>
  <si>
    <t>امريكا الشمالية</t>
  </si>
  <si>
    <t>AFRICA EXCLUDING ARAB COUNTRIES</t>
  </si>
  <si>
    <t>افريقيا باستثناء الدول العربية</t>
  </si>
  <si>
    <t>EUROPEAN UNION (E.E.C)</t>
  </si>
  <si>
    <t>الإتحاد الأوروبي</t>
  </si>
  <si>
    <t>SOUTH AMERICA</t>
  </si>
  <si>
    <t>امريكا الجنوبية</t>
  </si>
  <si>
    <t>EASTERN EUROPE</t>
  </si>
  <si>
    <t>اوروبا الشرقية</t>
  </si>
  <si>
    <t>CENTRAL AMERICA</t>
  </si>
  <si>
    <t>امريكا الوسطى</t>
  </si>
  <si>
    <t>OCEANIA</t>
  </si>
  <si>
    <t>اوقيانوسيا</t>
  </si>
  <si>
    <t>EFTA</t>
  </si>
  <si>
    <t>دول الافتا</t>
  </si>
  <si>
    <t>OTHER WESTERN COUNTRIES</t>
  </si>
  <si>
    <t>دول أوروبا الغربية الأخرى</t>
  </si>
  <si>
    <t>Re-Exports</t>
  </si>
  <si>
    <t>Import</t>
  </si>
  <si>
    <t>NORTHERN EUROPE</t>
  </si>
  <si>
    <t>أوروبا الشمالية</t>
  </si>
  <si>
    <t>Note: The data for 2026 are preliminary</t>
  </si>
  <si>
    <t>ملاحظة: بيانات عام 2026 أولية</t>
  </si>
  <si>
    <t xml:space="preserve"> Mode of Shipping</t>
  </si>
  <si>
    <t>وسيلة النقل</t>
  </si>
  <si>
    <t>Sea</t>
  </si>
  <si>
    <t>بحري</t>
  </si>
  <si>
    <t>Land</t>
  </si>
  <si>
    <t>بري</t>
  </si>
  <si>
    <t>Air</t>
  </si>
  <si>
    <t>جوي</t>
  </si>
  <si>
    <t>Non-oil Foreign Merchandise Trade Through the Ports of Abu Dhabi Emirate</t>
  </si>
  <si>
    <t>حركة التجارة الخارجية السلعية غير النفطية عبر منافذ إمارة أبوظبي</t>
  </si>
  <si>
    <t>GLOSSARY</t>
  </si>
  <si>
    <t>المصطلحات</t>
  </si>
  <si>
    <r>
      <t>Goods exchange:</t>
    </r>
    <r>
      <rPr>
        <sz val="8"/>
        <rFont val="Arial"/>
        <family val="2"/>
      </rPr>
      <t xml:space="preserve"> The trade movement of goods exports, imports and re-exports, through the ports of the Emirate of Abu Dhabi.</t>
    </r>
  </si>
  <si>
    <r>
      <rPr>
        <b/>
        <sz val="8"/>
        <color rgb="FF000000"/>
        <rFont val="HelveticaNeueLTArabic-Roman"/>
      </rPr>
      <t>التبادل السلعي:</t>
    </r>
    <r>
      <rPr>
        <sz val="8"/>
        <color rgb="FF000000"/>
        <rFont val="HelveticaNeueLTArabic-Roman"/>
      </rPr>
      <t xml:space="preserve"> هو عبارة عن حركة التجارة الخارجية السلعية من الصادرات والواردات وإعادة التصدير، عبر منافذ إمارة أبوظبي.</t>
    </r>
  </si>
  <si>
    <r>
      <t xml:space="preserve">Gross exports: </t>
    </r>
    <r>
      <rPr>
        <sz val="8"/>
        <rFont val="Arial"/>
        <family val="2"/>
      </rPr>
      <t>The sum of non-oil exports and re-exports.</t>
    </r>
  </si>
  <si>
    <r>
      <rPr>
        <b/>
        <sz val="8"/>
        <color rgb="FF000000"/>
        <rFont val="HelveticaNeueLTArabic-Roman"/>
      </rPr>
      <t>إجمالي الصادرات:</t>
    </r>
    <r>
      <rPr>
        <sz val="8"/>
        <color rgb="FF000000"/>
        <rFont val="HelveticaNeueLTArabic-Roman"/>
      </rPr>
      <t xml:space="preserve"> هو مجموع قيمة الصادرات غير نفطية والمعاد تصديره.</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</si>
  <si>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</si>
  <si>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rPr>
        <b/>
        <sz val="8"/>
        <color rgb="FF000000"/>
        <rFont val="HelveticaNeueLTArabic-Roman"/>
      </rPr>
      <t>الواردات:</t>
    </r>
    <r>
      <rPr>
        <sz val="8"/>
        <color rgb="FF000000"/>
        <rFont val="HelveticaNeueLTArabic-Roman"/>
      </rPr>
      <t xml:space="preserve"> هي كل السلع الواردة إلى البلاد لتغطية الاحتياجات المحلية والتي تجري عليها كافة الإجراءات الجمركية المتبعة في الإفراج الجمركي عن السلع المستوردة سواء كانت خاضعة للرسوم الجمركية أو المعفاة. وتُحسب قيمة الواردات السلعية بالعملة الوطنية وعلى أساس (سيف) وتتضمن قيمة البضائع في محل إنتاجها مضافاً إليها أجور الشحن والتأمين لحظة وصولها إلى المركز الجمركي.</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</si>
  <si>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</si>
  <si>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rPr>
        <b/>
        <sz val="8"/>
        <color rgb="FF000000"/>
        <rFont val="HelveticaNeueLTArabic-Roman"/>
      </rPr>
      <t>التجارة السلعية:</t>
    </r>
    <r>
      <rPr>
        <sz val="8"/>
        <color rgb="FF000000"/>
        <rFont val="HelveticaNeueLTArabic-Roman"/>
      </rPr>
      <t xml:space="preserve"> تشمل إحصاءات التجارة السلعية قيمة السلع التي تضاف إلى مخزون الموارد المادية لإمارة أبوظبي أو تخصم منه، سواء بالدخول إلى أراضي الإمارة أو الخروج منها. ويشير مصطلح التجارة السلعية في هذا التقرير إلى حركة التجارة عبر منافذ إمارة أبوظبي فقط ، ما يعني أنها لا تشمل أي تعاملات تتم من خلال الإمارات الأخرى.</t>
    </r>
  </si>
  <si>
    <r>
      <t xml:space="preserve">Non-oil exports: </t>
    </r>
    <r>
      <rPr>
        <sz val="8"/>
        <rFont val="Arial"/>
        <family val="2"/>
      </rPr>
      <t>All goods that are entirely produced or manufactured locally, or on which industrial operations have been performed that change their shape and value, and which are intended for export outside the country after completing the required customs procedures.The value of merchandise exports is calculated in the national currency, which includes the value of the goods, including all expenses, arriving at the back of the carrier or the customs transit center.</t>
    </r>
  </si>
  <si>
    <r>
      <rPr>
        <b/>
        <sz val="8"/>
        <color rgb="FF000000"/>
        <rFont val="HelveticaNeueLTArabic-Roman"/>
      </rPr>
      <t>الصادرات غير النفطية:</t>
    </r>
    <r>
      <rPr>
        <sz val="8"/>
        <color rgb="FF000000"/>
        <rFont val="HelveticaNeueLTArabic-Roman"/>
      </rPr>
      <t xml:space="preserve"> ويقصد بها جميع السلع التي يتم إنتاجها أو تصنيعها محلياً بالكامل أو التي أُجريت عليها عمليات صناعية غيرت من شكلها وقيمتها والمعدة للتصدير خارج البلاد بعد استيفاء الإجراءات الجمركية المطلوبة عليها. وتُحسب قيمة الصادرات السلعية بالعملة الوطنية وعلى أساس (فوب) وهي تتضمن قيمة البضائع بما فيها كافة المصاريف واصلة إلى ظهر الناقلة أو مركز العبور الجمركي.</t>
    </r>
  </si>
  <si>
    <r>
      <rPr>
        <b/>
        <sz val="8"/>
        <rFont val="Arial"/>
        <family val="2"/>
      </rPr>
      <t>Preliminary estimates:</t>
    </r>
    <r>
      <rPr>
        <sz val="8"/>
        <rFont val="Arial"/>
        <family val="2"/>
      </rPr>
      <t xml:space="preserve"> Estimates that have been calculated using only secondary data sources and methods. Users of this data should be aware that preliminary estimates will be revised when primary data sources become available for the relevant time period.</t>
    </r>
  </si>
  <si>
    <r>
      <rPr>
        <b/>
        <sz val="8"/>
        <color theme="1"/>
        <rFont val="Arial"/>
        <family val="2"/>
      </rPr>
      <t>التقديرات الأولية:</t>
    </r>
    <r>
      <rPr>
        <sz val="8"/>
        <color theme="1"/>
        <rFont val="Arial"/>
        <family val="2"/>
      </rPr>
      <t xml:space="preserve"> تقديرات تستند فقط إلى مصادر ثانوية للبيانات. وينبغي أن يدرك مستخدمو التقديرات الأولية أنها تنقح بمجرد جمع البيانات من المصادر الأولية.</t>
    </r>
  </si>
  <si>
    <r>
      <t xml:space="preserve">Re-exports: </t>
    </r>
    <r>
      <rPr>
        <sz val="8"/>
        <rFont val="Arial"/>
        <family val="2"/>
      </rPr>
      <t>All imported commodities that have already been followed all customs regulations and re-exported without any modification leads to a change in the shape or its value. The value of merchandise exports is calculated in the national currency, which includes the value of the goods, including all expenses, arriving at the back of the carrier or the customs transit center.</t>
    </r>
  </si>
  <si>
    <r>
      <rPr>
        <b/>
        <sz val="8"/>
        <color theme="1"/>
        <rFont val="HelveticaNeueLTArabic-Roman"/>
      </rPr>
      <t>المعاد تصديره</t>
    </r>
    <r>
      <rPr>
        <b/>
        <sz val="8"/>
        <color rgb="FF000000"/>
        <rFont val="HelveticaNeueLTArabic-Roman"/>
      </rPr>
      <t>:</t>
    </r>
    <r>
      <rPr>
        <sz val="8"/>
        <color rgb="FF000000"/>
        <rFont val="HelveticaNeueLTArabic-Roman"/>
      </rPr>
      <t>وهي البضائع التي سبق استيرادها وأُجريت عليها كافة الإجراءات الجمركية وأُعيد تصديرها دون إجراء أي تعديل يؤدي إلى تغيير في شكلها أو قيمتها بشكل واضح. وتُحسب قيمة إعادة التصدير بالعملة الوطنية وعلى أساس (فوب) وتتضمن قيمة البضائع بما فيها كافة المصاريف واصلة إلى ظهر الناقلة أو مركز العبور الجمركي.</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</si>
  <si>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</si>
  <si>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r>
      <rPr>
        <b/>
        <sz val="8"/>
        <color rgb="FF000000"/>
        <rFont val="HelveticaNeueLTArabic-Roman"/>
      </rPr>
      <t>الميزان التجاري:</t>
    </r>
    <r>
      <rPr>
        <sz val="8"/>
        <color rgb="FF000000"/>
        <rFont val="HelveticaNeueLTArabic-Roman"/>
      </rPr>
      <t xml:space="preserve"> هو الفرق بين القيمة الكلية للصادرات والواردات السلعية وعندما تكون قيمة الصادرات أكبر يقال أن هناك فائض في الميزان التجاري وعندما تكون قيمة الواردات أكبر يقال أن هناك عجز في الميزان التجاري.</t>
    </r>
  </si>
  <si>
    <t>METHODOLOGY</t>
  </si>
  <si>
    <t>Foreign Trade Statistics Methodology</t>
  </si>
  <si>
    <t>ENQUIRIES</t>
  </si>
  <si>
    <t>Inquiries and Support Request</t>
  </si>
  <si>
    <t>الدعم والإستفسارات</t>
  </si>
  <si>
    <t>DISCLAIMER AND TERMS OF USE</t>
  </si>
  <si>
    <t>إخلاء المسؤولية وشروط الاستخدام</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</si>
  <si>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</si>
  <si>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</si>
  <si>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</si>
  <si>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</si>
  <si>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</si>
  <si>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</si>
  <si>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</si>
  <si>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 xml:space="preserve">Non-oil Foreign Merchandise Trade Through the Ports of Abu Dhabi Emirate, August  2026 </t>
  </si>
  <si>
    <t xml:space="preserve">Table 1: Non-oil of trade components (in million AED), August  2026 </t>
  </si>
  <si>
    <t xml:space="preserve">Table 2: Non-oil of trade components (year-on-year growth), August  2026 </t>
  </si>
  <si>
    <t xml:space="preserve">Table 3: Non-oil exports by good HS, (in millions AED), August  2026 </t>
  </si>
  <si>
    <t xml:space="preserve">Table 4: Non-oil re-export by sections of HS, (in millions AED), August  2026 </t>
  </si>
  <si>
    <t xml:space="preserve">Table 5: Non-oil imports by sections of HS, (in millions AED), August  2026 </t>
  </si>
  <si>
    <t xml:space="preserve">Table 6: Non-oil exports by country (in millions AED), August  2026 </t>
  </si>
  <si>
    <t xml:space="preserve">Table 7: Non-oil Re-exports by country (in millions AED), August  2026 </t>
  </si>
  <si>
    <t xml:space="preserve">Table 8: Non-oil Imports by country (in millions AED), August  2026 </t>
  </si>
  <si>
    <t xml:space="preserve">Table 9: Non-oil foreign trade by continent (in millions AED), August  2026 </t>
  </si>
  <si>
    <t xml:space="preserve">Table 10: Non-oil foreign trade by mode of shipping (in millions AED), August  2026 </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</si>
  <si>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August occur outside its control or without its knowledge. The user also waives the right to obtain compensation for losses or damages that August be caused as a result of any error. SCAD’s official statistics are protected under copyright laws, except where otherwise indicated. The contents of this publication August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</si>
  <si>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حركة التجارة الخارجية السلعية غير النفطية عبر منافذ إمارة أبوظبي، اغسطس2026 </t>
  </si>
  <si>
    <t xml:space="preserve">جدول 1: قيمة التجارة الخارجية غير النفطية بالمليون درهم، اغسطس 2026 </t>
  </si>
  <si>
    <t xml:space="preserve"> جدول 2: التجارة الخارجية غير النفطية (النمو على أساس سنوي)، اغسطس 2026  </t>
  </si>
  <si>
    <t xml:space="preserve">جدول 3: الصادرات غير النفطية حسب أقسام النظام المنسق بالمليون درهم، اغسطس 2026 </t>
  </si>
  <si>
    <t xml:space="preserve">جدول 4: المعاد تصديره غير النفطي حسب أقسام النظام المنسق بالمليون درهم، اغسطس 2026 </t>
  </si>
  <si>
    <t xml:space="preserve">جدول 5: الواردات غير النفطية حسب أقسام النظام المنسق بالمليون درهم، اغسطس 2026 </t>
  </si>
  <si>
    <t xml:space="preserve">جدول 6: الصادرات غير النفطية حسب الدولة بالمليون درهم، اغسطس 2026 </t>
  </si>
  <si>
    <t xml:space="preserve">جدول 7: المعاد تصديره غير النفطي حسب الدولة بالمليون درهم، اغسطس 2026 </t>
  </si>
  <si>
    <t xml:space="preserve">جدول 8: الواردات غير النفطية حسب الدولة بالمليون درهم، اغسطس 2026 </t>
  </si>
  <si>
    <t xml:space="preserve">جدول 9: التجارة الخارجية غير النفطية حسب المنطقة بالمليون درهم، اغسطس 2026  </t>
  </si>
  <si>
    <t xml:space="preserve">جدول 10: التجارة الخارجية غير النفطية حسب وسيلة النقل بالمليون درهم، اغسطس 2026 </t>
  </si>
  <si>
    <t xml:space="preserve">اغسطس 2026 </t>
  </si>
  <si>
    <t xml:space="preserve">جدول 2:  التجارة الخارجية غير النفطية (النمو على أساس سنوي)، اغسطس 2026 </t>
  </si>
  <si>
    <t xml:space="preserve">جدول 3: الصادرات غير النفطية حسب أقسام النظام المنسق بالمليون درهم، اغسطس 2026  </t>
  </si>
  <si>
    <t xml:space="preserve">جدول 4: المعاد تصديره غير النفطي حسب أقسام النظام المنسق بالمليون درهم، اغسطس 2026  </t>
  </si>
  <si>
    <t xml:space="preserve">جدول 5: الواردات غير النفطية حسب أقسام النظام المنسق بالمليون درهم، اغسطس 2026  </t>
  </si>
  <si>
    <t xml:space="preserve">جدول 8: الواردات غير النفطية حسب الدولة بالمليون درهم، اغسطس 2026  </t>
  </si>
  <si>
    <t xml:space="preserve">جدول 9: التجارة الخارجية غير النفطية حسب القارة بالمليون درهم، اغسطس 2026  </t>
  </si>
  <si>
    <t xml:space="preserve">جدول 10: التجارة الخارجية غير النفطية حسب وسيلة النقل بالمليون درهم، اغسطس 2026  </t>
  </si>
  <si>
    <t>SWITZERLAND</t>
  </si>
  <si>
    <t>سويسرا</t>
  </si>
  <si>
    <t>MALTA</t>
  </si>
  <si>
    <t>مالطا</t>
  </si>
  <si>
    <t>ASIA</t>
  </si>
  <si>
    <t>AFRICA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</si>
</sst>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mmm\ yyyy"/>
    <numFmt numFmtId="170" formatCode="_-* #,##0.000000_-;_-* #,##0.000000\-;_-* &quot;-&quot;??_-;_-@_-"/>
    <numFmt numFmtId="171" formatCode="_(* #,##0.00000_);_(* \(#,##0.00000\);_(* &quot;-&quot;??_);_(@_)"/>
  </numFmts>
  <fonts count="44">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11"/>
      <color theme="1"/>
      <name val="Calibri"/>
      <family val="2"/>
    </font>
    <font>
      <sz val="11"/>
      <color theme="1"/>
      <name val="Calibri"/>
      <family val="2"/>
    </font>
    <font>
      <u/>
      <sz val="8"/>
      <color theme="10"/>
      <name val="Calibri"/>
      <family val="2"/>
      <scheme val="minor"/>
    </font>
    <font>
      <u/>
      <sz val="8"/>
      <color rgb="FF0000FF"/>
      <name val="Arial"/>
      <family val="2"/>
    </font>
    <font>
      <sz val="8"/>
      <color rgb="FF000000"/>
      <name val="Arial"/>
      <family val="2"/>
    </font>
    <font>
      <sz val="8"/>
      <color rgb="FF000000"/>
      <name val="HelveticaNeueLTArabic-Roman"/>
    </font>
    <font>
      <b/>
      <sz val="8"/>
      <color rgb="FF000000"/>
      <name val="HelveticaNeueLTArabic-Roman"/>
    </font>
    <font>
      <sz val="8"/>
      <color theme="1"/>
      <name val="HelveticaNeueLTArabic-Roman"/>
    </font>
    <font>
      <b/>
      <sz val="8"/>
      <color theme="1"/>
      <name val="HelveticaNeueLTArabic-Roman"/>
    </font>
    <font>
      <b/>
      <sz val="8"/>
      <color rgb="FF000000"/>
      <name val="Arial"/>
      <family val="2"/>
    </font>
    <font>
      <u/>
      <sz val="9"/>
      <color theme="10"/>
      <name val="Calibri"/>
      <family val="2"/>
      <scheme val="minor"/>
    </font>
    <font>
      <b/>
      <sz val="9"/>
      <name val="Arial"/>
      <family val="2"/>
    </font>
    <font>
      <sz val="11"/>
      <color theme="1"/>
      <name val="Calibri"/>
      <family val="2"/>
    </font>
    <font>
      <sz val="8"/>
      <color theme="1"/>
      <name val="Calibri"/>
      <family val="2"/>
    </font>
  </fonts>
  <fills count="8">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
      <patternFill patternType="solid">
        <fgColor rgb="FFFFFFFF"/>
        <bgColor rgb="FF000000"/>
      </patternFill>
    </fill>
    <fill>
      <patternFill patternType="solid">
        <fgColor rgb="FFD9D9D9"/>
        <bgColor rgb="FF000000"/>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27">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6" fillId="0" borderId="0">
      <alignment vertical="center"/>
    </xf>
    <xf numFmtId="0" fontId="17" fillId="0" borderId="0"/>
    <xf numFmtId="0" fontId="19" fillId="0" borderId="0"/>
    <xf numFmtId="9" fontId="18" fillId="0" borderId="0" applyFont="0" applyFill="0" applyBorder="0" applyAlignment="0" applyProtection="0"/>
    <xf numFmtId="0" fontId="18" fillId="0" borderId="0"/>
    <xf numFmtId="0" fontId="1" fillId="0" borderId="0"/>
    <xf numFmtId="43" fontId="18" fillId="0" borderId="0" applyFont="0" applyFill="0" applyBorder="0" applyAlignment="0" applyProtection="0"/>
    <xf numFmtId="0" fontId="1" fillId="0" borderId="0"/>
    <xf numFmtId="0" fontId="20" fillId="0" borderId="0" applyNumberFormat="0" applyFill="0" applyBorder="0" applyAlignment="0" applyProtection="0"/>
    <xf numFmtId="43" fontId="18" fillId="0" borderId="0" applyFont="0" applyFill="0" applyBorder="0" applyAlignment="0" applyProtection="0"/>
    <xf numFmtId="0" fontId="1" fillId="0" borderId="0"/>
    <xf numFmtId="0" fontId="1" fillId="0" borderId="0"/>
    <xf numFmtId="0" fontId="28" fillId="0" borderId="0"/>
    <xf numFmtId="0" fontId="1" fillId="0" borderId="0"/>
    <xf numFmtId="0" fontId="30" fillId="0" borderId="0"/>
    <xf numFmtId="0" fontId="31" fillId="0" borderId="0"/>
    <xf numFmtId="0" fontId="18" fillId="0" borderId="0"/>
    <xf numFmtId="0" fontId="18" fillId="0" borderId="0"/>
    <xf numFmtId="0" fontId="18" fillId="0" borderId="0"/>
    <xf numFmtId="0" fontId="18" fillId="0" borderId="0"/>
    <xf numFmtId="0" fontId="42" fillId="0" borderId="0"/>
  </cellStyleXfs>
  <cellXfs count="162">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9" fillId="0" borderId="0" xfId="0" applyFont="1" applyAlignment="1">
      <alignment vertical="center"/>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3" fillId="0" borderId="0" xfId="4" applyFont="1" applyFill="1"/>
    <xf numFmtId="0" fontId="13" fillId="0" borderId="0" xfId="4" applyFont="1" applyFill="1" applyBorder="1" applyAlignment="1">
      <alignment horizontal="left"/>
    </xf>
    <xf numFmtId="0" fontId="7" fillId="0" borderId="0" xfId="0" applyFont="1"/>
    <xf numFmtId="0" fontId="5" fillId="0" borderId="0" xfId="0" applyFont="1" applyAlignment="1">
      <alignment wrapText="1"/>
    </xf>
    <xf numFmtId="0" fontId="14" fillId="0" borderId="0" xfId="4" applyFont="1" applyFill="1" applyAlignment="1">
      <alignment horizontal="left" indent="2"/>
    </xf>
    <xf numFmtId="0" fontId="14" fillId="0" borderId="0" xfId="4" applyFont="1" applyFill="1" applyAlignment="1">
      <alignment horizontal="left" vertical="center" indent="2"/>
    </xf>
    <xf numFmtId="0" fontId="15"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1" fillId="5" borderId="2"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2" readingOrder="1"/>
    </xf>
    <xf numFmtId="0" fontId="22"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3" fillId="0" borderId="0" xfId="0" applyFont="1"/>
    <xf numFmtId="167" fontId="5" fillId="0" borderId="0" xfId="0" applyNumberFormat="1" applyFont="1"/>
    <xf numFmtId="170" fontId="5" fillId="0" borderId="0" xfId="0" applyNumberFormat="1" applyFont="1"/>
    <xf numFmtId="167" fontId="10" fillId="2"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right" vertical="center" indent="3" readingOrder="1"/>
    </xf>
    <xf numFmtId="0" fontId="21" fillId="0" borderId="0" xfId="0" applyFont="1" applyAlignment="1">
      <alignment wrapText="1"/>
    </xf>
    <xf numFmtId="166" fontId="10" fillId="4" borderId="0" xfId="15" applyNumberFormat="1" applyFont="1" applyFill="1" applyBorder="1" applyAlignment="1">
      <alignment horizontal="left" vertical="center" indent="2" readingOrder="1"/>
    </xf>
    <xf numFmtId="167" fontId="10" fillId="2" borderId="0" xfId="15" applyNumberFormat="1" applyFont="1" applyFill="1" applyBorder="1" applyAlignment="1">
      <alignment horizontal="left" vertical="center" indent="2" readingOrder="1"/>
    </xf>
    <xf numFmtId="167" fontId="10" fillId="4" borderId="0" xfId="15" applyNumberFormat="1" applyFont="1" applyFill="1" applyBorder="1" applyAlignment="1">
      <alignment horizontal="right" vertical="center" indent="2" readingOrder="1"/>
    </xf>
    <xf numFmtId="167" fontId="10" fillId="0" borderId="0" xfId="15" applyNumberFormat="1" applyFont="1" applyFill="1" applyBorder="1" applyAlignment="1">
      <alignment horizontal="right" vertical="center" indent="2" readingOrder="1"/>
    </xf>
    <xf numFmtId="0" fontId="25" fillId="5" borderId="0" xfId="0" applyFont="1" applyFill="1" applyAlignment="1">
      <alignment horizontal="left" vertical="center" wrapText="1" indent="1"/>
    </xf>
    <xf numFmtId="0" fontId="25" fillId="5" borderId="0" xfId="0" applyFont="1" applyFill="1" applyAlignment="1">
      <alignment horizontal="right" vertical="center" wrapText="1" indent="1"/>
    </xf>
    <xf numFmtId="49" fontId="24" fillId="0" borderId="0" xfId="3" applyFont="1" applyAlignment="1">
      <alignment vertical="center" wrapText="1" readingOrder="2"/>
    </xf>
    <xf numFmtId="49" fontId="24" fillId="0" borderId="0" xfId="3" applyFont="1" applyAlignment="1">
      <alignment vertical="center" wrapText="1" readingOrder="1"/>
    </xf>
    <xf numFmtId="49" fontId="24"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3"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right" vertical="center" indent="3" readingOrder="1"/>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6" fillId="0" borderId="0" xfId="0" applyFont="1"/>
    <xf numFmtId="49" fontId="24" fillId="0" borderId="0" xfId="3" applyFont="1" applyAlignment="1">
      <alignment horizontal="right" vertical="center"/>
    </xf>
    <xf numFmtId="0" fontId="27" fillId="0" borderId="0" xfId="0" applyFont="1" applyAlignment="1">
      <alignment vertical="center" readingOrder="2"/>
    </xf>
    <xf numFmtId="49" fontId="24" fillId="0" borderId="0" xfId="3" applyFont="1" applyAlignment="1">
      <alignment vertical="center" wrapTex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0" fontId="21" fillId="0" borderId="0" xfId="0" applyFont="1"/>
    <xf numFmtId="0" fontId="21" fillId="0" borderId="0" xfId="0" applyFont="1" applyAlignment="1">
      <alignment vertical="center" readingOrder="2"/>
    </xf>
    <xf numFmtId="2" fontId="5" fillId="0" borderId="0" xfId="0" applyNumberFormat="1" applyFont="1"/>
    <xf numFmtId="49" fontId="24" fillId="0" borderId="0" xfId="3" applyFont="1" applyAlignment="1">
      <alignment horizontal="left" vertical="center" wrapText="1" readingOrder="1"/>
    </xf>
    <xf numFmtId="0" fontId="1" fillId="0" borderId="0" xfId="11"/>
    <xf numFmtId="0" fontId="5" fillId="0" borderId="0" xfId="0" applyFont="1" applyAlignment="1">
      <alignment horizontal="left" vertical="center"/>
    </xf>
    <xf numFmtId="0" fontId="5" fillId="0" borderId="0" xfId="0" applyFont="1" applyAlignment="1">
      <alignment horizontal="right" vertical="center"/>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right" vertical="center" indent="2"/>
    </xf>
    <xf numFmtId="0" fontId="10" fillId="2" borderId="0" xfId="1" applyNumberFormat="1" applyFont="1" applyFill="1" applyBorder="1" applyAlignment="1">
      <alignment horizontal="right" vertical="center" indent="2"/>
    </xf>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0" fontId="10" fillId="4" borderId="0" xfId="1" applyNumberFormat="1" applyFont="1" applyFill="1" applyBorder="1" applyAlignment="1">
      <alignment horizontal="left" vertical="center" wrapText="1" indent="2" readingOrder="1"/>
    </xf>
    <xf numFmtId="4" fontId="5" fillId="0" borderId="0" xfId="0" applyNumberFormat="1" applyFont="1"/>
    <xf numFmtId="167" fontId="7" fillId="4" borderId="0" xfId="1" applyNumberFormat="1" applyFont="1" applyFill="1" applyBorder="1" applyAlignment="1">
      <alignment horizontal="left" vertical="center" indent="2"/>
    </xf>
    <xf numFmtId="0" fontId="7" fillId="0" borderId="0" xfId="0" applyFont="1" applyAlignment="1">
      <alignment wrapText="1"/>
    </xf>
    <xf numFmtId="0" fontId="9" fillId="0" borderId="0" xfId="0" applyFont="1" applyAlignment="1">
      <alignment horizontal="left" vertical="center" wrapText="1" readingOrder="1"/>
    </xf>
    <xf numFmtId="0" fontId="5" fillId="0" borderId="0" xfId="18" applyFont="1" applyAlignment="1">
      <alignment vertical="center"/>
    </xf>
    <xf numFmtId="167" fontId="9" fillId="2" borderId="0" xfId="1" applyNumberFormat="1" applyFont="1" applyFill="1" applyBorder="1" applyAlignment="1">
      <alignment horizontal="left" vertical="center" indent="1"/>
    </xf>
    <xf numFmtId="9" fontId="10" fillId="4" borderId="0" xfId="1" applyNumberFormat="1" applyFont="1" applyFill="1" applyBorder="1" applyAlignment="1">
      <alignment horizontal="right" vertical="center"/>
    </xf>
    <xf numFmtId="9" fontId="5" fillId="2" borderId="0" xfId="1" applyNumberFormat="1" applyFont="1" applyFill="1" applyBorder="1" applyAlignment="1">
      <alignment horizontal="right" vertical="center"/>
    </xf>
    <xf numFmtId="169" fontId="11" fillId="5" borderId="0" xfId="1" applyNumberFormat="1" applyFont="1" applyFill="1" applyBorder="1" applyAlignment="1">
      <alignment horizontal="right" vertical="center" indent="1"/>
    </xf>
    <xf numFmtId="167" fontId="5" fillId="4" borderId="0" xfId="1" applyNumberFormat="1" applyFont="1" applyFill="1" applyBorder="1" applyAlignment="1">
      <alignment horizontal="left" vertical="center" indent="1"/>
    </xf>
    <xf numFmtId="167" fontId="7" fillId="2" borderId="0" xfId="1" applyNumberFormat="1" applyFont="1" applyFill="1" applyBorder="1" applyAlignment="1">
      <alignment horizontal="center" vertical="center"/>
    </xf>
    <xf numFmtId="167" fontId="5" fillId="4" borderId="0" xfId="1" applyNumberFormat="1" applyFont="1" applyFill="1" applyBorder="1" applyAlignment="1">
      <alignment horizontal="center" vertical="center"/>
    </xf>
    <xf numFmtId="167" fontId="5" fillId="2" borderId="0" xfId="2" applyNumberFormat="1" applyFont="1" applyFill="1" applyAlignment="1">
      <alignment horizontal="center" vertical="center"/>
    </xf>
    <xf numFmtId="4" fontId="9" fillId="2"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4" fontId="9" fillId="4" borderId="0" xfId="1" applyNumberFormat="1" applyFont="1" applyFill="1" applyBorder="1" applyAlignment="1">
      <alignment horizontal="right" vertical="center" indent="1" readingOrder="1"/>
    </xf>
    <xf numFmtId="4" fontId="5" fillId="4" borderId="0" xfId="1" applyNumberFormat="1" applyFont="1" applyFill="1" applyBorder="1" applyAlignment="1">
      <alignment horizontal="right" vertical="center" indent="1" readingOrder="1"/>
    </xf>
    <xf numFmtId="4" fontId="5" fillId="2" borderId="0" xfId="1" applyNumberFormat="1" applyFont="1" applyFill="1" applyBorder="1" applyAlignment="1">
      <alignment horizontal="right" vertical="center" indent="1" readingOrder="1"/>
    </xf>
    <xf numFmtId="2" fontId="5" fillId="0" borderId="0" xfId="0" applyNumberFormat="1" applyFont="1" applyAlignment="1">
      <alignment horizontal="right"/>
    </xf>
    <xf numFmtId="0" fontId="32" fillId="0" borderId="0" xfId="4" applyFont="1"/>
    <xf numFmtId="0" fontId="32" fillId="0" borderId="0" xfId="4" applyFont="1" applyAlignment="1">
      <alignment vertical="center"/>
    </xf>
    <xf numFmtId="0" fontId="5" fillId="0" borderId="0" xfId="0" applyFont="1" applyAlignment="1">
      <alignment vertical="center"/>
    </xf>
    <xf numFmtId="0" fontId="5" fillId="0" borderId="0" xfId="0" applyFont="1" applyAlignment="1">
      <alignment horizontal="left" wrapText="1"/>
    </xf>
    <xf numFmtId="0" fontId="7" fillId="0" borderId="0" xfId="0" applyFont="1" applyAlignment="1">
      <alignment horizontal="right"/>
    </xf>
    <xf numFmtId="0" fontId="13" fillId="0" borderId="0" xfId="4" applyFont="1" applyFill="1" applyBorder="1" applyAlignment="1">
      <alignment horizontal="right"/>
    </xf>
    <xf numFmtId="0" fontId="5" fillId="0" borderId="0" xfId="0" applyFont="1" applyAlignment="1">
      <alignment horizontal="right" vertical="top" wrapText="1"/>
    </xf>
    <xf numFmtId="0" fontId="34" fillId="0" borderId="0" xfId="0" applyFont="1" applyAlignment="1">
      <alignment wrapText="1"/>
    </xf>
    <xf numFmtId="0" fontId="5" fillId="0" borderId="0" xfId="0" applyFont="1" applyAlignment="1">
      <alignment horizontal="right" readingOrder="2"/>
    </xf>
    <xf numFmtId="0" fontId="35" fillId="0" borderId="0" xfId="0" applyFont="1" applyAlignment="1">
      <alignment horizontal="right" vertical="center" readingOrder="2"/>
    </xf>
    <xf numFmtId="0" fontId="35" fillId="0" borderId="0" xfId="0" applyFont="1" applyAlignment="1">
      <alignment horizontal="right" vertical="center" wrapText="1" readingOrder="2"/>
    </xf>
    <xf numFmtId="0" fontId="37" fillId="0" borderId="0" xfId="0" applyFont="1" applyAlignment="1">
      <alignment horizontal="right" vertical="center" wrapText="1" readingOrder="2"/>
    </xf>
    <xf numFmtId="0" fontId="10" fillId="0" borderId="0" xfId="0" applyFont="1" applyAlignment="1">
      <alignment horizontal="left" vertical="center" wrapText="1" readingOrder="1"/>
    </xf>
    <xf numFmtId="0" fontId="5" fillId="0" borderId="0" xfId="0" applyFont="1" applyAlignment="1">
      <alignment horizontal="right" vertical="center" readingOrder="2"/>
    </xf>
    <xf numFmtId="167" fontId="39" fillId="6" borderId="0" xfId="1" applyNumberFormat="1" applyFont="1" applyFill="1" applyBorder="1" applyAlignment="1">
      <alignment horizontal="left" vertical="center" indent="1"/>
    </xf>
    <xf numFmtId="167" fontId="10" fillId="7" borderId="0" xfId="1" applyNumberFormat="1" applyFont="1" applyFill="1" applyBorder="1" applyAlignment="1">
      <alignment horizontal="left" vertical="center" indent="1"/>
    </xf>
    <xf numFmtId="167" fontId="34" fillId="6" borderId="0" xfId="1" applyNumberFormat="1" applyFont="1" applyFill="1" applyBorder="1" applyAlignment="1">
      <alignment horizontal="left" vertical="center" indent="1"/>
    </xf>
    <xf numFmtId="164" fontId="5" fillId="0" borderId="0" xfId="0" applyNumberFormat="1" applyFont="1"/>
    <xf numFmtId="167" fontId="7" fillId="2" borderId="0" xfId="1" applyNumberFormat="1" applyFont="1" applyFill="1" applyBorder="1" applyAlignment="1">
      <alignment horizontal="center" vertical="center" wrapText="1"/>
    </xf>
    <xf numFmtId="0" fontId="7" fillId="0" borderId="0" xfId="0" applyFont="1" applyAlignment="1">
      <alignment horizontal="center" vertical="center" wrapText="1"/>
    </xf>
    <xf numFmtId="0" fontId="9" fillId="5" borderId="0" xfId="0" applyFont="1" applyFill="1" applyAlignment="1">
      <alignment horizontal="center" vertical="center"/>
    </xf>
    <xf numFmtId="0" fontId="9" fillId="0" borderId="0" xfId="0" applyFont="1" applyAlignment="1">
      <alignment horizontal="center" vertical="center"/>
    </xf>
    <xf numFmtId="0" fontId="40" fillId="0" borderId="0" xfId="4" quotePrefix="1" applyFont="1" applyFill="1" applyAlignment="1">
      <alignment horizontal="center" vertical="center"/>
    </xf>
    <xf numFmtId="49" fontId="41" fillId="0" borderId="0" xfId="3" applyFont="1" applyAlignment="1">
      <alignment horizontal="center" vertical="center" readingOrder="1"/>
    </xf>
    <xf numFmtId="0" fontId="41" fillId="0" borderId="0" xfId="18" applyFont="1" applyAlignment="1">
      <alignment horizontal="center" vertical="center"/>
    </xf>
    <xf numFmtId="0" fontId="29" fillId="0" borderId="0" xfId="18" applyFont="1" applyAlignment="1">
      <alignment horizontal="center" vertical="center"/>
    </xf>
    <xf numFmtId="0" fontId="5" fillId="0" borderId="0" xfId="18" applyFont="1" applyAlignment="1">
      <alignment horizontal="center" vertical="center"/>
    </xf>
    <xf numFmtId="49" fontId="29" fillId="0" borderId="0" xfId="3" applyFont="1" applyAlignment="1">
      <alignment horizontal="center" vertical="center" readingOrder="1"/>
    </xf>
    <xf numFmtId="0" fontId="5" fillId="0" borderId="0" xfId="0" applyFont="1" applyAlignment="1">
      <alignment horizontal="center" vertical="center"/>
    </xf>
    <xf numFmtId="0" fontId="13" fillId="0" borderId="0" xfId="4" applyFont="1" applyFill="1" applyAlignment="1">
      <alignment horizontal="center" vertical="center"/>
    </xf>
    <xf numFmtId="0" fontId="5" fillId="0" borderId="1" xfId="0" applyFont="1" applyBorder="1" applyAlignment="1">
      <alignment horizontal="center" vertical="center"/>
    </xf>
    <xf numFmtId="166" fontId="10" fillId="4" borderId="3" xfId="1" applyNumberFormat="1" applyFont="1" applyFill="1" applyBorder="1" applyAlignment="1">
      <alignment horizontal="left" vertical="center" indent="2" readingOrder="1"/>
    </xf>
    <xf numFmtId="166" fontId="10" fillId="4" borderId="3" xfId="1" applyNumberFormat="1" applyFont="1" applyFill="1" applyBorder="1" applyAlignment="1">
      <alignment horizontal="right" vertical="center" indent="1" readingOrder="1"/>
    </xf>
    <xf numFmtId="9" fontId="10" fillId="4" borderId="3" xfId="1" applyNumberFormat="1" applyFont="1" applyFill="1" applyBorder="1" applyAlignment="1">
      <alignment horizontal="right" vertical="center"/>
    </xf>
    <xf numFmtId="167" fontId="10" fillId="4" borderId="3" xfId="1" applyNumberFormat="1" applyFont="1" applyFill="1" applyBorder="1" applyAlignment="1">
      <alignment horizontal="left" vertical="center" indent="2" readingOrder="1"/>
    </xf>
    <xf numFmtId="167" fontId="10" fillId="4" borderId="3" xfId="1" applyNumberFormat="1" applyFont="1" applyFill="1" applyBorder="1" applyAlignment="1">
      <alignment horizontal="left" vertical="center" indent="1"/>
    </xf>
    <xf numFmtId="167" fontId="10" fillId="4" borderId="3" xfId="1" applyNumberFormat="1" applyFont="1" applyFill="1" applyBorder="1" applyAlignment="1">
      <alignment horizontal="right" vertical="center" indent="2" readingOrder="1"/>
    </xf>
    <xf numFmtId="166" fontId="10" fillId="4" borderId="3" xfId="15" applyNumberFormat="1" applyFont="1" applyFill="1" applyBorder="1" applyAlignment="1">
      <alignment horizontal="left" vertical="center" indent="2" readingOrder="1"/>
    </xf>
    <xf numFmtId="167" fontId="5" fillId="4" borderId="3" xfId="1" applyNumberFormat="1" applyFont="1" applyFill="1" applyBorder="1" applyAlignment="1">
      <alignment horizontal="center" vertical="center"/>
    </xf>
    <xf numFmtId="167" fontId="5" fillId="4" borderId="3" xfId="15" applyNumberFormat="1" applyFont="1" applyFill="1" applyBorder="1" applyAlignment="1">
      <alignment horizontal="right" vertical="center" indent="2" readingOrder="1"/>
    </xf>
    <xf numFmtId="0" fontId="10" fillId="4" borderId="3" xfId="1" applyNumberFormat="1" applyFont="1" applyFill="1" applyBorder="1" applyAlignment="1">
      <alignment horizontal="left" vertical="center" indent="2" readingOrder="1"/>
    </xf>
    <xf numFmtId="39" fontId="10" fillId="4" borderId="3" xfId="1" applyNumberFormat="1" applyFont="1" applyFill="1" applyBorder="1" applyAlignment="1">
      <alignment horizontal="right" vertical="center" indent="2"/>
    </xf>
    <xf numFmtId="166" fontId="10" fillId="4" borderId="3" xfId="1" applyNumberFormat="1" applyFont="1" applyFill="1" applyBorder="1" applyAlignment="1">
      <alignment horizontal="right" vertical="center" indent="2" readingOrder="1"/>
    </xf>
    <xf numFmtId="0" fontId="43" fillId="0" borderId="0" xfId="18" applyFont="1"/>
    <xf numFmtId="0" fontId="32" fillId="0" borderId="0" xfId="4" applyFont="1" applyAlignment="1">
      <alignment horizontal="right"/>
    </xf>
    <xf numFmtId="171" fontId="43" fillId="0" borderId="0" xfId="18" applyNumberFormat="1" applyFont="1"/>
    <xf numFmtId="4" fontId="7" fillId="4" borderId="0" xfId="1" applyNumberFormat="1" applyFont="1" applyFill="1" applyBorder="1" applyAlignment="1">
      <alignment horizontal="right" vertical="center" indent="1" readingOrder="1"/>
    </xf>
    <xf numFmtId="0" fontId="5" fillId="0" borderId="0" xfId="23" applyFont="1" applyAlignment="1">
      <alignment vertical="center"/>
    </xf>
    <xf numFmtId="49" fontId="24" fillId="0" borderId="0" xfId="3" applyFont="1" applyAlignment="1">
      <alignment horizontal="left" vertical="center" wrapText="1" readingOrder="1"/>
    </xf>
  </cellXfs>
  <cellStyles count="27">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5 2" xfId="19" xr:uid="{B4102AD9-0CC9-47FE-9B29-D07A5BC837B9}"/>
    <cellStyle name="Normal 5 3" xfId="22" xr:uid="{A881EA66-6F15-4917-A61B-4FE4ECBA322D}"/>
    <cellStyle name="Normal 6" xfId="18" xr:uid="{6CFCBD4B-4D01-4E1C-ABAE-3336915C40EF}"/>
    <cellStyle name="Normal 6 2" xfId="23" xr:uid="{9AF0DE52-9DC1-4841-9886-A2458BA0E042}"/>
    <cellStyle name="Normal 7" xfId="20" xr:uid="{25F38804-A789-4AC1-9FF6-8B7671872872}"/>
    <cellStyle name="Normal 7 2" xfId="24" xr:uid="{DA6DF5F2-CCEE-4368-8262-2DB4EE4ADFE7}"/>
    <cellStyle name="Normal 8" xfId="21" xr:uid="{15C98A15-DFD6-4A96-AB5A-593919F81663}"/>
    <cellStyle name="Normal 8 2" xfId="25" xr:uid="{57D4F1FF-E760-4D02-81B1-FADF684BCDAB}"/>
    <cellStyle name="Normal 9" xfId="26" xr:uid="{0210E5BF-C37D-41AE-811D-1D9C26EF3423}"/>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100445</xdr:colOff>
      <xdr:row>0</xdr:row>
      <xdr:rowOff>89929</xdr:rowOff>
    </xdr:from>
    <xdr:to>
      <xdr:col>9</xdr:col>
      <xdr:colOff>60281</xdr:colOff>
      <xdr:row>4</xdr:row>
      <xdr:rowOff>70353</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4081" y="89929"/>
          <a:ext cx="2207390" cy="1101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2</xdr:row>
      <xdr:rowOff>112568</xdr:rowOff>
    </xdr:from>
    <xdr:to>
      <xdr:col>0</xdr:col>
      <xdr:colOff>2242070</xdr:colOff>
      <xdr:row>2</xdr:row>
      <xdr:rowOff>632114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406977"/>
          <a:ext cx="1956955" cy="519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1</xdr:row>
      <xdr:rowOff>19050</xdr:rowOff>
    </xdr:from>
    <xdr:to>
      <xdr:col>0</xdr:col>
      <xdr:colOff>1856967</xdr:colOff>
      <xdr:row>3</xdr:row>
      <xdr:rowOff>66675</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95250" y="161925"/>
          <a:ext cx="1761717"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237873</xdr:colOff>
      <xdr:row>1</xdr:row>
      <xdr:rowOff>49493</xdr:rowOff>
    </xdr:from>
    <xdr:to>
      <xdr:col>1</xdr:col>
      <xdr:colOff>11580</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237873" y="192368"/>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2.bin"/><Relationship Id="rId1" Type="http://schemas.openxmlformats.org/officeDocument/2006/relationships/hyperlink" Target="https://www.scad.gov.ae/MethodologyDocumentLib/Foreign%20Trade%20Statistics%20Methodology.pdf"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Y125"/>
  <sheetViews>
    <sheetView showGridLines="0" zoomScale="123" zoomScaleNormal="83" workbookViewId="0">
      <selection activeCell="E25" sqref="E25"/>
    </sheetView>
  </sheetViews>
  <sheetFormatPr defaultColWidth="7.5546875" defaultRowHeight="10.199999999999999"/>
  <cols>
    <col min="1" max="1" width="35.44140625" style="3" customWidth="1"/>
    <col min="2" max="2" width="58.5546875" style="3" customWidth="1"/>
    <col min="3" max="4" width="10.5546875" style="141" customWidth="1"/>
    <col min="5" max="5" width="55.109375" style="3" customWidth="1"/>
    <col min="6" max="6" width="7.5546875" style="3"/>
    <col min="7" max="7" width="9.88671875" style="3" bestFit="1" customWidth="1"/>
    <col min="8" max="8" width="8.5546875" style="3" customWidth="1"/>
    <col min="9" max="9" width="7.5546875" style="3"/>
    <col min="10" max="10" width="8.5546875" style="3" customWidth="1"/>
    <col min="11" max="11" width="9.5546875" style="3" customWidth="1"/>
    <col min="12" max="16384" width="7.5546875" style="3"/>
  </cols>
  <sheetData>
    <row r="1" spans="1:675">
      <c r="A1" s="5"/>
    </row>
    <row r="2" spans="1:675">
      <c r="A2" s="5"/>
      <c r="B2" s="17"/>
      <c r="C2" s="133"/>
      <c r="D2" s="133"/>
      <c r="E2" s="17"/>
    </row>
    <row r="3" spans="1:675" ht="54" customHeight="1">
      <c r="A3" s="5"/>
      <c r="B3" s="51" t="s">
        <v>208</v>
      </c>
      <c r="C3" s="133"/>
      <c r="D3" s="133"/>
      <c r="E3" s="52" t="s">
        <v>220</v>
      </c>
    </row>
    <row r="4" spans="1:675">
      <c r="A4" s="5"/>
      <c r="B4" s="17"/>
      <c r="C4" s="133"/>
      <c r="D4" s="133"/>
      <c r="E4" s="17"/>
    </row>
    <row r="5" spans="1:675">
      <c r="A5" s="5"/>
      <c r="B5" s="18"/>
      <c r="C5" s="134"/>
      <c r="D5" s="134"/>
      <c r="E5" s="18"/>
    </row>
    <row r="6" spans="1:675">
      <c r="A6" s="5"/>
      <c r="C6" s="142" t="s">
        <v>0</v>
      </c>
      <c r="D6" s="142" t="s">
        <v>1</v>
      </c>
    </row>
    <row r="7" spans="1:675">
      <c r="A7" s="5"/>
      <c r="C7" s="142" t="s">
        <v>2</v>
      </c>
      <c r="D7" s="142" t="s">
        <v>3</v>
      </c>
    </row>
    <row r="8" spans="1:675" s="19" customFormat="1">
      <c r="A8" s="2"/>
      <c r="B8" s="2"/>
      <c r="C8" s="143"/>
      <c r="D8" s="143"/>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row>
    <row r="9" spans="1:675" ht="22.5" customHeight="1">
      <c r="B9" s="78" t="s">
        <v>4</v>
      </c>
      <c r="C9" s="132" t="s">
        <v>5</v>
      </c>
      <c r="D9" s="132" t="s">
        <v>6</v>
      </c>
      <c r="E9" s="29" t="s">
        <v>7</v>
      </c>
      <c r="F9" s="20"/>
      <c r="G9" s="20"/>
    </row>
    <row r="10" spans="1:675" ht="14.4" customHeight="1">
      <c r="A10" s="21"/>
      <c r="C10" s="132"/>
      <c r="D10" s="132"/>
      <c r="F10" s="20"/>
      <c r="G10" s="20"/>
    </row>
    <row r="11" spans="1:675" ht="15" customHeight="1">
      <c r="A11" s="21"/>
      <c r="B11" s="79" t="s">
        <v>209</v>
      </c>
      <c r="C11" s="135" t="s">
        <v>8</v>
      </c>
      <c r="D11" s="135" t="s">
        <v>9</v>
      </c>
      <c r="E11" s="80" t="s">
        <v>221</v>
      </c>
    </row>
    <row r="12" spans="1:675" ht="15" customHeight="1">
      <c r="A12" s="21"/>
      <c r="B12" s="79" t="s">
        <v>210</v>
      </c>
      <c r="C12" s="135" t="s">
        <v>10</v>
      </c>
      <c r="D12" s="135" t="s">
        <v>11</v>
      </c>
      <c r="E12" s="80" t="s">
        <v>222</v>
      </c>
    </row>
    <row r="13" spans="1:675" ht="15" customHeight="1">
      <c r="A13" s="21"/>
      <c r="B13" s="79" t="s">
        <v>211</v>
      </c>
      <c r="C13" s="135" t="s">
        <v>12</v>
      </c>
      <c r="D13" s="135" t="s">
        <v>13</v>
      </c>
      <c r="E13" s="80" t="s">
        <v>223</v>
      </c>
    </row>
    <row r="14" spans="1:675" ht="15" customHeight="1">
      <c r="A14" s="21"/>
      <c r="B14" s="79" t="s">
        <v>212</v>
      </c>
      <c r="C14" s="135" t="s">
        <v>14</v>
      </c>
      <c r="D14" s="135" t="s">
        <v>15</v>
      </c>
      <c r="E14" s="80" t="s">
        <v>224</v>
      </c>
    </row>
    <row r="15" spans="1:675" ht="15" customHeight="1">
      <c r="A15" s="21"/>
      <c r="B15" s="79" t="s">
        <v>213</v>
      </c>
      <c r="C15" s="135" t="s">
        <v>16</v>
      </c>
      <c r="D15" s="135" t="s">
        <v>17</v>
      </c>
      <c r="E15" s="80" t="s">
        <v>225</v>
      </c>
    </row>
    <row r="16" spans="1:675" ht="15" customHeight="1">
      <c r="A16" s="21"/>
      <c r="B16" s="79" t="s">
        <v>214</v>
      </c>
      <c r="C16" s="135" t="s">
        <v>18</v>
      </c>
      <c r="D16" s="135" t="s">
        <v>19</v>
      </c>
      <c r="E16" s="80" t="s">
        <v>226</v>
      </c>
    </row>
    <row r="17" spans="1:5" ht="15" customHeight="1">
      <c r="A17" s="21"/>
      <c r="B17" s="79" t="s">
        <v>215</v>
      </c>
      <c r="C17" s="135" t="s">
        <v>20</v>
      </c>
      <c r="D17" s="135" t="s">
        <v>21</v>
      </c>
      <c r="E17" s="80" t="s">
        <v>227</v>
      </c>
    </row>
    <row r="18" spans="1:5" ht="15" customHeight="1">
      <c r="A18" s="21"/>
      <c r="B18" s="79" t="s">
        <v>216</v>
      </c>
      <c r="C18" s="135" t="s">
        <v>22</v>
      </c>
      <c r="D18" s="135" t="s">
        <v>23</v>
      </c>
      <c r="E18" s="80" t="s">
        <v>228</v>
      </c>
    </row>
    <row r="19" spans="1:5" ht="15" customHeight="1">
      <c r="A19" s="21"/>
      <c r="B19" s="79" t="s">
        <v>217</v>
      </c>
      <c r="C19" s="135" t="s">
        <v>24</v>
      </c>
      <c r="D19" s="135" t="s">
        <v>25</v>
      </c>
      <c r="E19" s="80" t="s">
        <v>229</v>
      </c>
    </row>
    <row r="20" spans="1:5" ht="15" customHeight="1">
      <c r="A20" s="21"/>
      <c r="B20" s="79" t="s">
        <v>218</v>
      </c>
      <c r="C20" s="135" t="s">
        <v>26</v>
      </c>
      <c r="D20" s="135" t="s">
        <v>27</v>
      </c>
      <c r="E20" s="80" t="s">
        <v>230</v>
      </c>
    </row>
    <row r="21" spans="1:5" ht="12">
      <c r="A21" s="21"/>
      <c r="C21" s="136"/>
      <c r="D21" s="136"/>
    </row>
    <row r="22" spans="1:5" ht="12">
      <c r="A22" s="21"/>
      <c r="C22" s="137"/>
      <c r="D22" s="137"/>
    </row>
    <row r="23" spans="1:5" ht="13.8">
      <c r="A23" s="21"/>
      <c r="C23" s="138"/>
      <c r="D23" s="138"/>
    </row>
    <row r="24" spans="1:5">
      <c r="A24" s="21"/>
      <c r="C24" s="139"/>
      <c r="D24" s="139"/>
    </row>
    <row r="25" spans="1:5" ht="13.8">
      <c r="A25" s="21"/>
      <c r="C25" s="140"/>
      <c r="D25" s="140"/>
    </row>
    <row r="26" spans="1:5">
      <c r="A26" s="21"/>
    </row>
    <row r="27" spans="1:5">
      <c r="A27" s="21"/>
    </row>
    <row r="28" spans="1:5">
      <c r="A28" s="21"/>
    </row>
    <row r="29" spans="1:5">
      <c r="A29" s="21"/>
    </row>
    <row r="30" spans="1:5">
      <c r="A30" s="21"/>
    </row>
    <row r="31" spans="1:5">
      <c r="A31" s="21"/>
    </row>
    <row r="32" spans="1:5">
      <c r="A32" s="21"/>
    </row>
    <row r="33" spans="1:1">
      <c r="A33" s="21"/>
    </row>
    <row r="34" spans="1:1">
      <c r="A34" s="21"/>
    </row>
    <row r="35" spans="1:1">
      <c r="A35" s="21"/>
    </row>
    <row r="36" spans="1:1">
      <c r="A36" s="21"/>
    </row>
    <row r="37" spans="1:1">
      <c r="A37" s="21"/>
    </row>
    <row r="38" spans="1:1">
      <c r="A38" s="21"/>
    </row>
    <row r="39" spans="1:1">
      <c r="A39" s="21"/>
    </row>
    <row r="40" spans="1:1">
      <c r="A40" s="21"/>
    </row>
    <row r="41" spans="1:1">
      <c r="A41" s="21"/>
    </row>
    <row r="42" spans="1:1">
      <c r="A42" s="21"/>
    </row>
    <row r="43" spans="1:1">
      <c r="A43" s="21"/>
    </row>
    <row r="44" spans="1:1">
      <c r="A44" s="21"/>
    </row>
    <row r="45" spans="1:1">
      <c r="A45" s="21"/>
    </row>
    <row r="46" spans="1:1">
      <c r="A46" s="21"/>
    </row>
    <row r="47" spans="1:1">
      <c r="A47" s="21"/>
    </row>
    <row r="48" spans="1:1">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1"/>
    </row>
    <row r="59" spans="1:1">
      <c r="A59" s="21"/>
    </row>
    <row r="60" spans="1:1">
      <c r="A60" s="21"/>
    </row>
    <row r="61" spans="1:1">
      <c r="A61" s="21"/>
    </row>
    <row r="62" spans="1:1">
      <c r="A62" s="21"/>
    </row>
    <row r="63" spans="1:1">
      <c r="A63" s="21"/>
    </row>
    <row r="64" spans="1:1">
      <c r="A64" s="21"/>
    </row>
    <row r="65" spans="1:1">
      <c r="A65" s="21"/>
    </row>
    <row r="66" spans="1:1">
      <c r="A66" s="21"/>
    </row>
    <row r="67" spans="1:1">
      <c r="A67" s="21"/>
    </row>
    <row r="68" spans="1:1">
      <c r="A68" s="21"/>
    </row>
    <row r="69" spans="1:1">
      <c r="A69" s="21"/>
    </row>
    <row r="70" spans="1:1">
      <c r="A70" s="21"/>
    </row>
    <row r="71" spans="1:1">
      <c r="A71" s="21"/>
    </row>
    <row r="72" spans="1:1">
      <c r="A72" s="21"/>
    </row>
    <row r="73" spans="1:1">
      <c r="A73" s="21"/>
    </row>
    <row r="74" spans="1:1">
      <c r="A74" s="21"/>
    </row>
    <row r="75" spans="1:1">
      <c r="A75" s="21"/>
    </row>
    <row r="76" spans="1:1">
      <c r="A76" s="21"/>
    </row>
    <row r="77" spans="1:1">
      <c r="A77" s="21"/>
    </row>
    <row r="78" spans="1:1">
      <c r="A78" s="21"/>
    </row>
    <row r="79" spans="1:1">
      <c r="A79" s="21"/>
    </row>
    <row r="80" spans="1:1">
      <c r="A80" s="21"/>
    </row>
    <row r="81" spans="1:1">
      <c r="A81" s="21"/>
    </row>
    <row r="82" spans="1:1">
      <c r="A82" s="21"/>
    </row>
    <row r="83" spans="1:1">
      <c r="A83" s="21"/>
    </row>
    <row r="84" spans="1:1">
      <c r="A84" s="21"/>
    </row>
    <row r="85" spans="1:1">
      <c r="A85" s="21"/>
    </row>
    <row r="86" spans="1:1">
      <c r="A86" s="21"/>
    </row>
    <row r="87" spans="1:1">
      <c r="A87" s="21"/>
    </row>
    <row r="88" spans="1:1">
      <c r="A88" s="21"/>
    </row>
    <row r="89" spans="1:1">
      <c r="A89" s="21"/>
    </row>
    <row r="90" spans="1:1">
      <c r="A90" s="21"/>
    </row>
    <row r="91" spans="1:1">
      <c r="A91" s="21"/>
    </row>
    <row r="92" spans="1:1">
      <c r="A92" s="21"/>
    </row>
    <row r="93" spans="1:1">
      <c r="A93" s="21"/>
    </row>
    <row r="94" spans="1:1">
      <c r="A94" s="21"/>
    </row>
    <row r="95" spans="1:1">
      <c r="A95" s="21"/>
    </row>
    <row r="96" spans="1:1">
      <c r="A96" s="21"/>
    </row>
    <row r="97" spans="1:1">
      <c r="A97" s="21"/>
    </row>
    <row r="98" spans="1:1">
      <c r="A98" s="21"/>
    </row>
    <row r="99" spans="1:1">
      <c r="A99" s="21"/>
    </row>
    <row r="100" spans="1:1">
      <c r="A100" s="21"/>
    </row>
    <row r="101" spans="1:1">
      <c r="A101" s="21"/>
    </row>
    <row r="102" spans="1:1">
      <c r="A102" s="21"/>
    </row>
    <row r="103" spans="1:1">
      <c r="A103" s="21"/>
    </row>
    <row r="104" spans="1:1">
      <c r="A104" s="21"/>
    </row>
    <row r="105" spans="1:1">
      <c r="A105" s="21"/>
    </row>
    <row r="106" spans="1:1">
      <c r="A106" s="21"/>
    </row>
    <row r="107" spans="1:1">
      <c r="A107" s="21"/>
    </row>
    <row r="108" spans="1:1">
      <c r="A108" s="21"/>
    </row>
    <row r="109" spans="1:1">
      <c r="A109" s="21"/>
    </row>
    <row r="110" spans="1:1">
      <c r="A110" s="21"/>
    </row>
    <row r="111" spans="1:1">
      <c r="A111" s="21"/>
    </row>
    <row r="112" spans="1:1">
      <c r="A112" s="21"/>
    </row>
    <row r="113" spans="1:1">
      <c r="A113" s="21"/>
    </row>
    <row r="114" spans="1:1">
      <c r="A114" s="21"/>
    </row>
    <row r="115" spans="1:1">
      <c r="A115" s="21"/>
    </row>
    <row r="116" spans="1:1">
      <c r="A116" s="21"/>
    </row>
    <row r="117" spans="1:1">
      <c r="A117" s="21"/>
    </row>
    <row r="118" spans="1:1">
      <c r="A118" s="21"/>
    </row>
    <row r="119" spans="1:1">
      <c r="A119" s="21"/>
    </row>
    <row r="120" spans="1:1">
      <c r="A120" s="21"/>
    </row>
    <row r="121" spans="1:1">
      <c r="A121" s="21"/>
    </row>
    <row r="122" spans="1:1">
      <c r="A122" s="21"/>
    </row>
    <row r="123" spans="1:1">
      <c r="A123" s="21"/>
    </row>
    <row r="124" spans="1:1">
      <c r="A124" s="21"/>
    </row>
    <row r="125" spans="1:1">
      <c r="A125" s="21"/>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 ref="D11" location="'Table 1'!A1" display="جدول 1" xr:uid="{BC31A427-854B-4F56-93B2-CA13438282A8}"/>
    <hyperlink ref="C11:D11" location="'Table 1'!A1" display="Table 1" xr:uid="{07CCB3FE-0C49-4ECE-B163-34F324EBE396}"/>
    <hyperlink ref="C12:D12" location="'Table 2'!A1" display="Table 2" xr:uid="{0D5DACB2-F81C-4FDF-AA57-9E2F47DDD470}"/>
    <hyperlink ref="C13:D13" location="'Table 3'!A1" display="Table 3" xr:uid="{96C4A14A-CC31-49A3-BEA6-D6B7FA941D09}"/>
    <hyperlink ref="C14:D14" location="'Table 4'!A1" display="Table 4" xr:uid="{C53FFAB4-F646-457C-AACE-8A741176A289}"/>
    <hyperlink ref="C15:D15" location="'Table 5'!A1" display="Table 5" xr:uid="{24BBD007-F433-4B81-8AFD-07A03AF14CF2}"/>
    <hyperlink ref="C16:D16" location="'Table 6'!A1" display="Table 6" xr:uid="{B23B0704-B27C-4E74-A5ED-05DF97A53B80}"/>
    <hyperlink ref="C17:D17" location="'Table 7'!A1" display="Table 7" xr:uid="{539CFE19-3E32-44D1-B55C-4D336EDADC6D}"/>
    <hyperlink ref="C18:D18" location="'Table 8'!A1" display="Table 8" xr:uid="{A36B1421-969D-403C-9218-5DEC62B42E52}"/>
    <hyperlink ref="C19:D19" location="'Table 9'!A1" display="Table 9" xr:uid="{72AAEF5D-3C10-4FBF-92CF-D4F3CCDF8C08}"/>
    <hyperlink ref="C20:D20" location="'Table 10'!A1" display="Table 10" xr:uid="{E93FA878-6351-4C35-BCC2-BD9626EF37B0}"/>
    <hyperlink ref="D6" location="Metadata!A1" display="البيانات الوصفية" xr:uid="{3C7D0E4F-7A10-4BC2-87F7-9FB4F357F723}"/>
    <hyperlink ref="D7" location="Enquiries!A1" display="الاستفسارات" xr:uid="{7AF5A960-E3CD-4F9F-87B4-8D043E6FD0A8}"/>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F25C4-E2E8-4D1F-A685-66053931ABDD}">
  <dimension ref="B2:E18"/>
  <sheetViews>
    <sheetView showGridLines="0" zoomScale="149" zoomScaleNormal="76" workbookViewId="0">
      <selection activeCell="B23" sqref="B23"/>
    </sheetView>
  </sheetViews>
  <sheetFormatPr defaultColWidth="8.5546875" defaultRowHeight="10.199999999999999"/>
  <cols>
    <col min="1" max="1" width="8.5546875" style="5"/>
    <col min="2" max="2" width="45.5546875" style="5" customWidth="1"/>
    <col min="3" max="3" width="20.5546875" style="5" customWidth="1"/>
    <col min="4" max="4" width="53.5546875" style="5" customWidth="1"/>
    <col min="5" max="5" width="15.5546875" style="5" customWidth="1"/>
    <col min="6" max="16384" width="8.5546875" style="5"/>
  </cols>
  <sheetData>
    <row r="2" spans="2:5" s="66" customFormat="1" ht="21" customHeight="1">
      <c r="B2" s="55" t="s">
        <v>209</v>
      </c>
      <c r="C2" s="54"/>
      <c r="D2" s="69" t="s">
        <v>221</v>
      </c>
      <c r="E2" s="68"/>
    </row>
    <row r="3" spans="2:5">
      <c r="B3" s="30" t="s">
        <v>28</v>
      </c>
      <c r="C3" s="6"/>
      <c r="D3" s="5" t="s">
        <v>29</v>
      </c>
      <c r="E3" s="7"/>
    </row>
    <row r="4" spans="2:5">
      <c r="B4" s="8" t="s">
        <v>30</v>
      </c>
      <c r="C4" s="96" t="s">
        <v>231</v>
      </c>
      <c r="D4" s="9" t="s">
        <v>31</v>
      </c>
      <c r="E4" s="7"/>
    </row>
    <row r="5" spans="2:5">
      <c r="B5" s="8"/>
      <c r="C5" s="96">
        <v>46235</v>
      </c>
      <c r="D5" s="9"/>
      <c r="E5" s="7"/>
    </row>
    <row r="6" spans="2:5" ht="14.1" customHeight="1">
      <c r="B6" s="10" t="s">
        <v>32</v>
      </c>
      <c r="C6" s="127">
        <f>SUM(C10+C7)</f>
        <v>34020.656768999994</v>
      </c>
      <c r="D6" s="37" t="s">
        <v>33</v>
      </c>
    </row>
    <row r="7" spans="2:5" ht="14.1" customHeight="1">
      <c r="B7" s="11" t="s">
        <v>34</v>
      </c>
      <c r="C7" s="128">
        <f>SUM(C8:C9)</f>
        <v>20047.021841999998</v>
      </c>
      <c r="D7" s="38" t="s">
        <v>35</v>
      </c>
    </row>
    <row r="8" spans="2:5" ht="14.1" customHeight="1">
      <c r="B8" s="32" t="s">
        <v>36</v>
      </c>
      <c r="C8" s="129">
        <v>14378.994588</v>
      </c>
      <c r="D8" s="44" t="s">
        <v>37</v>
      </c>
      <c r="E8" s="74"/>
    </row>
    <row r="9" spans="2:5" ht="14.1" customHeight="1">
      <c r="B9" s="33" t="s">
        <v>38</v>
      </c>
      <c r="C9" s="128">
        <v>5668.0272539999996</v>
      </c>
      <c r="D9" s="45" t="s">
        <v>39</v>
      </c>
      <c r="E9" s="74"/>
    </row>
    <row r="10" spans="2:5" ht="14.1" customHeight="1">
      <c r="B10" s="12" t="s">
        <v>40</v>
      </c>
      <c r="C10" s="129">
        <v>13973.634926999999</v>
      </c>
      <c r="D10" s="39" t="s">
        <v>41</v>
      </c>
      <c r="E10" s="74"/>
    </row>
    <row r="11" spans="2:5" ht="14.1" customHeight="1">
      <c r="B11" s="144" t="s">
        <v>42</v>
      </c>
      <c r="C11" s="128">
        <f>C7-C10</f>
        <v>6073.3869149999991</v>
      </c>
      <c r="D11" s="145" t="s">
        <v>43</v>
      </c>
      <c r="E11" s="75"/>
    </row>
    <row r="12" spans="2:5" s="1" customFormat="1" ht="6" customHeight="1">
      <c r="B12" s="13"/>
      <c r="C12" s="13"/>
    </row>
    <row r="13" spans="2:5">
      <c r="B13" s="15" t="s">
        <v>44</v>
      </c>
      <c r="C13" s="82"/>
      <c r="D13" s="16" t="s">
        <v>45</v>
      </c>
    </row>
    <row r="14" spans="2:5">
      <c r="B14" s="15" t="s">
        <v>46</v>
      </c>
      <c r="D14" s="16" t="s">
        <v>47</v>
      </c>
    </row>
    <row r="15" spans="2:5" ht="16.5" customHeight="1">
      <c r="C15" s="76"/>
      <c r="E15" s="35"/>
    </row>
    <row r="16" spans="2:5">
      <c r="B16" s="113" t="s">
        <v>48</v>
      </c>
      <c r="C16" s="92"/>
      <c r="D16" s="157" t="s">
        <v>49</v>
      </c>
      <c r="E16" s="112"/>
    </row>
    <row r="17" spans="2:4">
      <c r="B17" s="114" t="s">
        <v>50</v>
      </c>
      <c r="C17" s="115"/>
      <c r="D17" s="114" t="s">
        <v>51</v>
      </c>
    </row>
    <row r="18" spans="2:4">
      <c r="B18" s="156"/>
      <c r="C18" s="158"/>
      <c r="D18" s="156"/>
    </row>
  </sheetData>
  <hyperlinks>
    <hyperlink ref="B17" location="Enquiries!A1" display="Contact us for media support and coordination." xr:uid="{8AA5FC3D-D9BC-42BE-9E03-516F6C3B2C4A}"/>
    <hyperlink ref="D17" location="Enquiries!A1" display="للنشر الإعلامي يُرجى التواصل معنا للدعم والتنسيق." xr:uid="{A7234353-51D2-4310-8BC2-CD960A3AE767}"/>
    <hyperlink ref="B16" location="Index!A1" display="Return to Main Page" xr:uid="{B97878D8-CF2A-472F-AD90-54A5F870A9EE}"/>
    <hyperlink ref="D16" location="Index!A1" display="العودة إلى الصفحة الرئيسية " xr:uid="{3B36FA10-DB6C-4AB3-9CC4-F73B68166708}"/>
  </hyperlinks>
  <pageMargins left="0.7" right="0.7" top="0.75" bottom="0.75" header="0.3" footer="0.3"/>
  <pageSetup orientation="portrait" r:id="rId1"/>
  <headerFooter>
    <oddFooter>&amp;C_x000D_&amp;1#&amp;"Calibri"&amp;11&amp;K000000 This is classified as Confidential</oddFooter>
  </headerFooter>
  <ignoredErrors>
    <ignoredError sqref="C7"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E18"/>
  <sheetViews>
    <sheetView showGridLines="0" zoomScale="182" zoomScaleNormal="86" workbookViewId="0">
      <selection activeCell="B15" sqref="B15"/>
    </sheetView>
  </sheetViews>
  <sheetFormatPr defaultColWidth="8.5546875" defaultRowHeight="10.199999999999999"/>
  <cols>
    <col min="1" max="1" width="8.5546875" style="5"/>
    <col min="2" max="2" width="49.88671875" style="5" customWidth="1"/>
    <col min="3" max="3" width="23.5546875" style="5" customWidth="1"/>
    <col min="4" max="4" width="47.5546875" style="5" customWidth="1"/>
    <col min="5" max="16384" width="8.5546875" style="5"/>
  </cols>
  <sheetData>
    <row r="2" spans="2:5" s="66" customFormat="1" ht="26.4">
      <c r="B2" s="54" t="s">
        <v>210</v>
      </c>
      <c r="C2" s="67"/>
      <c r="D2" s="69" t="s">
        <v>232</v>
      </c>
      <c r="E2" s="5"/>
    </row>
    <row r="3" spans="2:5" s="66" customFormat="1" ht="3.75" customHeight="1">
      <c r="B3" s="55"/>
      <c r="C3" s="67"/>
      <c r="D3" s="55"/>
      <c r="E3" s="5"/>
    </row>
    <row r="4" spans="2:5">
      <c r="B4" s="30" t="s">
        <v>52</v>
      </c>
      <c r="C4" s="6"/>
      <c r="D4" s="5" t="s">
        <v>53</v>
      </c>
    </row>
    <row r="5" spans="2:5">
      <c r="B5" s="8" t="s">
        <v>30</v>
      </c>
      <c r="C5" s="96" t="s">
        <v>231</v>
      </c>
      <c r="D5" s="9" t="s">
        <v>31</v>
      </c>
    </row>
    <row r="6" spans="2:5">
      <c r="B6" s="8"/>
      <c r="C6" s="96">
        <v>46235</v>
      </c>
      <c r="D6" s="9"/>
    </row>
    <row r="7" spans="2:5" ht="14.1" customHeight="1">
      <c r="B7" s="56" t="s">
        <v>32</v>
      </c>
      <c r="C7" s="94">
        <v>4.3719800856213652E-2</v>
      </c>
      <c r="D7" s="57" t="s">
        <v>33</v>
      </c>
    </row>
    <row r="8" spans="2:5" s="1" customFormat="1" ht="14.1" customHeight="1">
      <c r="B8" s="63" t="s">
        <v>34</v>
      </c>
      <c r="C8" s="95">
        <v>5.5701907174488703E-3</v>
      </c>
      <c r="D8" s="64" t="s">
        <v>35</v>
      </c>
      <c r="E8" s="5"/>
    </row>
    <row r="9" spans="2:5" ht="14.1" customHeight="1">
      <c r="B9" s="58" t="s">
        <v>36</v>
      </c>
      <c r="C9" s="94">
        <v>-5.0226935637376728E-2</v>
      </c>
      <c r="D9" s="59" t="s">
        <v>37</v>
      </c>
    </row>
    <row r="10" spans="2:5" s="1" customFormat="1" ht="14.1" customHeight="1">
      <c r="B10" s="61" t="s">
        <v>38</v>
      </c>
      <c r="C10" s="95">
        <v>0.18168234100920511</v>
      </c>
      <c r="D10" s="62" t="s">
        <v>39</v>
      </c>
      <c r="E10" s="5"/>
    </row>
    <row r="11" spans="2:5" ht="14.1" customHeight="1">
      <c r="B11" s="144" t="s">
        <v>40</v>
      </c>
      <c r="C11" s="146">
        <v>0.10379666593342471</v>
      </c>
      <c r="D11" s="145" t="s">
        <v>41</v>
      </c>
    </row>
    <row r="12" spans="2:5" s="1" customFormat="1">
      <c r="B12" s="13"/>
      <c r="C12" s="13"/>
      <c r="E12" s="5"/>
    </row>
    <row r="13" spans="2:5">
      <c r="B13" s="15" t="s">
        <v>44</v>
      </c>
      <c r="D13" s="16" t="s">
        <v>45</v>
      </c>
    </row>
    <row r="14" spans="2:5">
      <c r="B14" s="15" t="s">
        <v>46</v>
      </c>
      <c r="D14" s="16" t="s">
        <v>47</v>
      </c>
    </row>
    <row r="16" spans="2:5">
      <c r="B16" s="113" t="s">
        <v>48</v>
      </c>
      <c r="C16" s="92"/>
      <c r="D16" s="157" t="s">
        <v>49</v>
      </c>
    </row>
    <row r="17" spans="2:4">
      <c r="B17" s="114" t="s">
        <v>50</v>
      </c>
      <c r="C17" s="115"/>
      <c r="D17" s="114" t="s">
        <v>51</v>
      </c>
    </row>
    <row r="18" spans="2:4">
      <c r="B18" s="156"/>
      <c r="C18" s="158"/>
      <c r="D18" s="156"/>
    </row>
  </sheetData>
  <hyperlinks>
    <hyperlink ref="B17" location="Enquiries!A1" display="Contact us for media support and coordination." xr:uid="{F6DA7AFE-0610-4E02-8132-A9082E9585F2}"/>
    <hyperlink ref="D17" location="Enquiries!A1" display="للنشر الإعلامي يُرجى التواصل معنا للدعم والتنسيق." xr:uid="{112FDA38-CC41-49F9-B824-3D019F09E4E3}"/>
    <hyperlink ref="B16" location="Index!A1" display="Return to Main Page" xr:uid="{4DB8BE36-6BAF-49D3-AFC9-D55B028386A7}"/>
    <hyperlink ref="D16" location="Index!A1" display="العودة إلى الصفحة الرئيسية " xr:uid="{EE47AF98-4E1C-46AE-8B79-57B97105008A}"/>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D34"/>
  <sheetViews>
    <sheetView showGridLines="0" zoomScaleNormal="100" workbookViewId="0">
      <selection activeCell="C43" sqref="C43"/>
    </sheetView>
  </sheetViews>
  <sheetFormatPr defaultColWidth="8.5546875" defaultRowHeight="10.199999999999999"/>
  <cols>
    <col min="1" max="1" width="8.5546875" style="5"/>
    <col min="2" max="2" width="51.44140625" style="5" customWidth="1"/>
    <col min="3" max="3" width="23.88671875" style="5" customWidth="1"/>
    <col min="4" max="4" width="54" style="5" customWidth="1"/>
    <col min="5" max="16384" width="8.5546875" style="5"/>
  </cols>
  <sheetData>
    <row r="1" spans="2:4" ht="12.75" customHeight="1">
      <c r="B1" s="36"/>
      <c r="C1" s="35"/>
    </row>
    <row r="2" spans="2:4" s="66" customFormat="1" ht="13.2">
      <c r="B2" s="55" t="s">
        <v>211</v>
      </c>
      <c r="D2" s="55" t="s">
        <v>233</v>
      </c>
    </row>
    <row r="3" spans="2:4" s="66" customFormat="1" ht="9.75" customHeight="1">
      <c r="B3" s="55"/>
      <c r="D3" s="67"/>
    </row>
    <row r="4" spans="2:4" ht="11.25" customHeight="1">
      <c r="B4" s="30" t="s">
        <v>28</v>
      </c>
      <c r="D4" s="5" t="s">
        <v>29</v>
      </c>
    </row>
    <row r="5" spans="2:4">
      <c r="B5" s="14" t="s">
        <v>54</v>
      </c>
      <c r="C5" s="96" t="s">
        <v>231</v>
      </c>
      <c r="D5" s="9" t="s">
        <v>55</v>
      </c>
    </row>
    <row r="6" spans="2:4">
      <c r="B6" s="14"/>
      <c r="C6" s="96">
        <v>46235</v>
      </c>
      <c r="D6" s="9"/>
    </row>
    <row r="7" spans="2:4" ht="14.1" customHeight="1">
      <c r="B7" s="56" t="s">
        <v>56</v>
      </c>
      <c r="C7" s="89">
        <f>SUM(C8:C27)</f>
        <v>14378.994588000001</v>
      </c>
      <c r="D7" s="40" t="s">
        <v>57</v>
      </c>
    </row>
    <row r="8" spans="2:4" s="1" customFormat="1" ht="14.1" customHeight="1">
      <c r="B8" s="63" t="s">
        <v>58</v>
      </c>
      <c r="C8" s="72">
        <v>128.551683</v>
      </c>
      <c r="D8" s="65" t="s">
        <v>59</v>
      </c>
    </row>
    <row r="9" spans="2:4" ht="14.1" customHeight="1">
      <c r="B9" s="60" t="s">
        <v>60</v>
      </c>
      <c r="C9" s="71">
        <v>118.760107</v>
      </c>
      <c r="D9" s="34" t="s">
        <v>61</v>
      </c>
    </row>
    <row r="10" spans="2:4" s="1" customFormat="1" ht="14.1" customHeight="1">
      <c r="B10" s="63" t="s">
        <v>62</v>
      </c>
      <c r="C10" s="72">
        <v>79.125898000000007</v>
      </c>
      <c r="D10" s="65" t="s">
        <v>63</v>
      </c>
    </row>
    <row r="11" spans="2:4" ht="14.1" customHeight="1">
      <c r="B11" s="60" t="s">
        <v>64</v>
      </c>
      <c r="C11" s="71">
        <v>511.89024899999998</v>
      </c>
      <c r="D11" s="34" t="s">
        <v>65</v>
      </c>
    </row>
    <row r="12" spans="2:4" s="1" customFormat="1" ht="14.1" customHeight="1">
      <c r="B12" s="63" t="s">
        <v>66</v>
      </c>
      <c r="C12" s="72">
        <v>188.121512</v>
      </c>
      <c r="D12" s="65" t="s">
        <v>67</v>
      </c>
    </row>
    <row r="13" spans="2:4" ht="14.1" customHeight="1">
      <c r="B13" s="60" t="s">
        <v>68</v>
      </c>
      <c r="C13" s="71">
        <v>767.01925800000004</v>
      </c>
      <c r="D13" s="34" t="s">
        <v>69</v>
      </c>
    </row>
    <row r="14" spans="2:4" s="1" customFormat="1" ht="14.1" customHeight="1">
      <c r="B14" s="63" t="s">
        <v>70</v>
      </c>
      <c r="C14" s="72">
        <v>834.20959500000004</v>
      </c>
      <c r="D14" s="65" t="s">
        <v>71</v>
      </c>
    </row>
    <row r="15" spans="2:4" ht="14.1" customHeight="1">
      <c r="B15" s="60" t="s">
        <v>72</v>
      </c>
      <c r="C15" s="71">
        <v>0.26788000000000001</v>
      </c>
      <c r="D15" s="34" t="s">
        <v>73</v>
      </c>
    </row>
    <row r="16" spans="2:4" s="1" customFormat="1" ht="14.1" customHeight="1">
      <c r="B16" s="63" t="s">
        <v>74</v>
      </c>
      <c r="C16" s="72">
        <v>11.886462999999999</v>
      </c>
      <c r="D16" s="65" t="s">
        <v>75</v>
      </c>
    </row>
    <row r="17" spans="2:4" ht="14.1" customHeight="1">
      <c r="B17" s="60" t="s">
        <v>76</v>
      </c>
      <c r="C17" s="71">
        <v>180.34608499999999</v>
      </c>
      <c r="D17" s="34" t="s">
        <v>77</v>
      </c>
    </row>
    <row r="18" spans="2:4" s="1" customFormat="1" ht="14.1" customHeight="1">
      <c r="B18" s="63" t="s">
        <v>78</v>
      </c>
      <c r="C18" s="72">
        <v>25.492708</v>
      </c>
      <c r="D18" s="65" t="s">
        <v>79</v>
      </c>
    </row>
    <row r="19" spans="2:4" ht="14.1" customHeight="1">
      <c r="B19" s="60" t="s">
        <v>80</v>
      </c>
      <c r="C19" s="71">
        <v>0.46587899999999999</v>
      </c>
      <c r="D19" s="34" t="s">
        <v>81</v>
      </c>
    </row>
    <row r="20" spans="2:4" s="1" customFormat="1" ht="14.1" customHeight="1">
      <c r="B20" s="63" t="s">
        <v>82</v>
      </c>
      <c r="C20" s="72">
        <v>65.580797000000004</v>
      </c>
      <c r="D20" s="65" t="s">
        <v>83</v>
      </c>
    </row>
    <row r="21" spans="2:4" ht="14.1" customHeight="1">
      <c r="B21" s="60" t="s">
        <v>84</v>
      </c>
      <c r="C21" s="71">
        <v>9673.5363610000004</v>
      </c>
      <c r="D21" s="34" t="s">
        <v>85</v>
      </c>
    </row>
    <row r="22" spans="2:4" s="1" customFormat="1" ht="14.1" customHeight="1">
      <c r="B22" s="63" t="s">
        <v>86</v>
      </c>
      <c r="C22" s="72">
        <v>1358.166903</v>
      </c>
      <c r="D22" s="65" t="s">
        <v>87</v>
      </c>
    </row>
    <row r="23" spans="2:4" ht="14.1" customHeight="1">
      <c r="B23" s="60" t="s">
        <v>88</v>
      </c>
      <c r="C23" s="71">
        <v>264.77360800000002</v>
      </c>
      <c r="D23" s="34" t="s">
        <v>89</v>
      </c>
    </row>
    <row r="24" spans="2:4" s="1" customFormat="1" ht="14.1" customHeight="1">
      <c r="B24" s="63" t="s">
        <v>90</v>
      </c>
      <c r="C24" s="72">
        <v>60.584887000000002</v>
      </c>
      <c r="D24" s="65" t="s">
        <v>91</v>
      </c>
    </row>
    <row r="25" spans="2:4" ht="14.1" customHeight="1">
      <c r="B25" s="60" t="s">
        <v>92</v>
      </c>
      <c r="C25" s="71">
        <v>31.958970999999998</v>
      </c>
      <c r="D25" s="34" t="s">
        <v>93</v>
      </c>
    </row>
    <row r="26" spans="2:4" s="1" customFormat="1" ht="14.1" customHeight="1">
      <c r="B26" s="63" t="s">
        <v>94</v>
      </c>
      <c r="C26" s="72">
        <v>54.028550000000003</v>
      </c>
      <c r="D26" s="65" t="s">
        <v>95</v>
      </c>
    </row>
    <row r="27" spans="2:4" ht="14.1" customHeight="1">
      <c r="B27" s="147" t="s">
        <v>96</v>
      </c>
      <c r="C27" s="148">
        <v>24.227194000000001</v>
      </c>
      <c r="D27" s="149" t="s">
        <v>97</v>
      </c>
    </row>
    <row r="29" spans="2:4">
      <c r="B29" s="15" t="s">
        <v>44</v>
      </c>
      <c r="D29" s="16" t="s">
        <v>45</v>
      </c>
    </row>
    <row r="30" spans="2:4">
      <c r="B30" s="15" t="s">
        <v>46</v>
      </c>
      <c r="C30" s="42"/>
      <c r="D30" s="16" t="s">
        <v>47</v>
      </c>
    </row>
    <row r="31" spans="2:4">
      <c r="D31" s="43"/>
    </row>
    <row r="32" spans="2:4">
      <c r="B32" s="113" t="s">
        <v>48</v>
      </c>
      <c r="C32" s="92"/>
      <c r="D32" s="157" t="s">
        <v>49</v>
      </c>
    </row>
    <row r="33" spans="2:4">
      <c r="B33" s="114" t="s">
        <v>50</v>
      </c>
      <c r="C33" s="115"/>
      <c r="D33" s="114" t="s">
        <v>51</v>
      </c>
    </row>
    <row r="34" spans="2:4">
      <c r="B34" s="156"/>
      <c r="C34" s="158"/>
      <c r="D34" s="156"/>
    </row>
  </sheetData>
  <phoneticPr fontId="6" type="noConversion"/>
  <hyperlinks>
    <hyperlink ref="B33" location="Enquiries!A1" display="Contact us for media support and coordination." xr:uid="{601F70E4-3079-4779-B05B-011D168E7CC2}"/>
    <hyperlink ref="D33" location="Enquiries!A1" display="للنشر الإعلامي يُرجى التواصل معنا للدعم والتنسيق." xr:uid="{0CFBA7D4-A6AB-4888-B9BC-A22B173B4D4E}"/>
    <hyperlink ref="B32" location="Index!A1" display="Return to Main Page" xr:uid="{D990AA13-71F1-4023-B4D8-135E54BC88B1}"/>
    <hyperlink ref="D32" location="Index!A1" display="العودة إلى الصفحة الرئيسية " xr:uid="{F1AB1FF5-5DA0-4D9C-9119-4FE69A17036E}"/>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E34"/>
  <sheetViews>
    <sheetView showGridLines="0" topLeftCell="B1" zoomScale="90" zoomScaleNormal="90" workbookViewId="0">
      <selection activeCell="D43" sqref="D43"/>
    </sheetView>
  </sheetViews>
  <sheetFormatPr defaultColWidth="8.5546875" defaultRowHeight="10.199999999999999"/>
  <cols>
    <col min="1" max="1" width="8.5546875" style="5"/>
    <col min="2" max="2" width="68.44140625" style="5" customWidth="1"/>
    <col min="3" max="3" width="15.5546875" style="5" customWidth="1"/>
    <col min="4" max="4" width="54.5546875" style="5" customWidth="1"/>
    <col min="5" max="16384" width="8.5546875" style="5"/>
  </cols>
  <sheetData>
    <row r="2" spans="2:5" s="66" customFormat="1" ht="13.5" customHeight="1">
      <c r="B2" s="55" t="s">
        <v>212</v>
      </c>
      <c r="C2" s="67"/>
      <c r="D2" s="55" t="s">
        <v>234</v>
      </c>
    </row>
    <row r="3" spans="2:5" s="66" customFormat="1" ht="6" customHeight="1">
      <c r="B3" s="55"/>
      <c r="D3" s="67"/>
      <c r="E3" s="5"/>
    </row>
    <row r="4" spans="2:5">
      <c r="B4" s="30" t="s">
        <v>28</v>
      </c>
      <c r="D4" s="5" t="s">
        <v>29</v>
      </c>
    </row>
    <row r="5" spans="2:5">
      <c r="B5" s="14" t="s">
        <v>54</v>
      </c>
      <c r="C5" s="96" t="s">
        <v>231</v>
      </c>
      <c r="D5" s="9" t="s">
        <v>55</v>
      </c>
    </row>
    <row r="6" spans="2:5">
      <c r="B6" s="14"/>
      <c r="C6" s="96">
        <v>46235</v>
      </c>
      <c r="D6" s="9"/>
    </row>
    <row r="7" spans="2:5" ht="14.1" customHeight="1">
      <c r="B7" s="56" t="s">
        <v>56</v>
      </c>
      <c r="C7" s="89">
        <f>SUM(C8:C27)</f>
        <v>5668.0272539999996</v>
      </c>
      <c r="D7" s="40" t="s">
        <v>57</v>
      </c>
    </row>
    <row r="8" spans="2:5" ht="14.1" customHeight="1">
      <c r="B8" s="63" t="s">
        <v>58</v>
      </c>
      <c r="C8" s="72">
        <v>121.144541</v>
      </c>
      <c r="D8" s="65" t="s">
        <v>59</v>
      </c>
    </row>
    <row r="9" spans="2:5" ht="14.1" customHeight="1">
      <c r="B9" s="60" t="s">
        <v>60</v>
      </c>
      <c r="C9" s="71">
        <v>278.922123</v>
      </c>
      <c r="D9" s="34" t="s">
        <v>61</v>
      </c>
    </row>
    <row r="10" spans="2:5" ht="14.1" customHeight="1">
      <c r="B10" s="63" t="s">
        <v>62</v>
      </c>
      <c r="C10" s="72">
        <v>3.3710499999999999</v>
      </c>
      <c r="D10" s="65" t="s">
        <v>63</v>
      </c>
    </row>
    <row r="11" spans="2:5" ht="14.1" customHeight="1">
      <c r="B11" s="60" t="s">
        <v>64</v>
      </c>
      <c r="C11" s="71">
        <v>127.623121</v>
      </c>
      <c r="D11" s="34" t="s">
        <v>65</v>
      </c>
    </row>
    <row r="12" spans="2:5" ht="14.1" customHeight="1">
      <c r="B12" s="63" t="s">
        <v>66</v>
      </c>
      <c r="C12" s="72">
        <v>49.772081</v>
      </c>
      <c r="D12" s="65" t="s">
        <v>67</v>
      </c>
    </row>
    <row r="13" spans="2:5" ht="14.1" customHeight="1">
      <c r="B13" s="60" t="s">
        <v>68</v>
      </c>
      <c r="C13" s="71">
        <v>584.66164700000002</v>
      </c>
      <c r="D13" s="34" t="s">
        <v>69</v>
      </c>
    </row>
    <row r="14" spans="2:5" ht="14.1" customHeight="1">
      <c r="B14" s="63" t="s">
        <v>70</v>
      </c>
      <c r="C14" s="72">
        <v>123.73338200000001</v>
      </c>
      <c r="D14" s="65" t="s">
        <v>71</v>
      </c>
    </row>
    <row r="15" spans="2:5" ht="14.1" customHeight="1">
      <c r="B15" s="60" t="s">
        <v>72</v>
      </c>
      <c r="C15" s="71">
        <v>72.154525000000007</v>
      </c>
      <c r="D15" s="34" t="s">
        <v>73</v>
      </c>
    </row>
    <row r="16" spans="2:5" ht="14.1" customHeight="1">
      <c r="B16" s="63" t="s">
        <v>74</v>
      </c>
      <c r="C16" s="72">
        <v>27.363582999999998</v>
      </c>
      <c r="D16" s="65" t="s">
        <v>75</v>
      </c>
    </row>
    <row r="17" spans="2:4" ht="14.1" customHeight="1">
      <c r="B17" s="60" t="s">
        <v>76</v>
      </c>
      <c r="C17" s="71">
        <v>74.479652000000002</v>
      </c>
      <c r="D17" s="34" t="s">
        <v>77</v>
      </c>
    </row>
    <row r="18" spans="2:4" ht="14.1" customHeight="1">
      <c r="B18" s="63" t="s">
        <v>78</v>
      </c>
      <c r="C18" s="72">
        <v>253.128894</v>
      </c>
      <c r="D18" s="65" t="s">
        <v>79</v>
      </c>
    </row>
    <row r="19" spans="2:4" ht="14.1" customHeight="1">
      <c r="B19" s="60" t="s">
        <v>80</v>
      </c>
      <c r="C19" s="71">
        <v>110.776999</v>
      </c>
      <c r="D19" s="34" t="s">
        <v>81</v>
      </c>
    </row>
    <row r="20" spans="2:4" ht="14.1" customHeight="1">
      <c r="B20" s="63" t="s">
        <v>82</v>
      </c>
      <c r="C20" s="72">
        <v>28.965478000000001</v>
      </c>
      <c r="D20" s="65" t="s">
        <v>83</v>
      </c>
    </row>
    <row r="21" spans="2:4" ht="14.1" customHeight="1">
      <c r="B21" s="60" t="s">
        <v>84</v>
      </c>
      <c r="C21" s="71">
        <v>479.39628199999999</v>
      </c>
      <c r="D21" s="34" t="s">
        <v>85</v>
      </c>
    </row>
    <row r="22" spans="2:4" ht="14.1" customHeight="1">
      <c r="B22" s="63" t="s">
        <v>86</v>
      </c>
      <c r="C22" s="72">
        <v>296.001349</v>
      </c>
      <c r="D22" s="65" t="s">
        <v>87</v>
      </c>
    </row>
    <row r="23" spans="2:4" ht="14.1" customHeight="1">
      <c r="B23" s="60" t="s">
        <v>88</v>
      </c>
      <c r="C23" s="71">
        <v>1614.1840629999999</v>
      </c>
      <c r="D23" s="34" t="s">
        <v>89</v>
      </c>
    </row>
    <row r="24" spans="2:4" ht="14.1" customHeight="1">
      <c r="B24" s="63" t="s">
        <v>90</v>
      </c>
      <c r="C24" s="72">
        <v>1140.46505</v>
      </c>
      <c r="D24" s="65" t="s">
        <v>91</v>
      </c>
    </row>
    <row r="25" spans="2:4" ht="14.1" customHeight="1">
      <c r="B25" s="60" t="s">
        <v>92</v>
      </c>
      <c r="C25" s="71">
        <v>98.406004999999993</v>
      </c>
      <c r="D25" s="34" t="s">
        <v>93</v>
      </c>
    </row>
    <row r="26" spans="2:4" ht="14.1" customHeight="1">
      <c r="B26" s="63" t="s">
        <v>94</v>
      </c>
      <c r="C26" s="72">
        <v>132.607832</v>
      </c>
      <c r="D26" s="65" t="s">
        <v>95</v>
      </c>
    </row>
    <row r="27" spans="2:4" ht="14.1" customHeight="1">
      <c r="B27" s="147" t="s">
        <v>96</v>
      </c>
      <c r="C27" s="148">
        <v>50.869596999999999</v>
      </c>
      <c r="D27" s="149" t="s">
        <v>97</v>
      </c>
    </row>
    <row r="29" spans="2:4">
      <c r="B29" s="15" t="s">
        <v>44</v>
      </c>
      <c r="D29" s="16" t="s">
        <v>45</v>
      </c>
    </row>
    <row r="30" spans="2:4">
      <c r="B30" s="15" t="s">
        <v>46</v>
      </c>
      <c r="D30" s="16" t="s">
        <v>47</v>
      </c>
    </row>
    <row r="32" spans="2:4">
      <c r="B32" s="113" t="s">
        <v>48</v>
      </c>
      <c r="C32" s="92"/>
      <c r="D32" s="157" t="s">
        <v>49</v>
      </c>
    </row>
    <row r="33" spans="2:4">
      <c r="B33" s="114" t="s">
        <v>50</v>
      </c>
      <c r="C33" s="115"/>
      <c r="D33" s="114" t="s">
        <v>51</v>
      </c>
    </row>
    <row r="34" spans="2:4">
      <c r="B34" s="156"/>
      <c r="C34" s="158"/>
      <c r="D34" s="156"/>
    </row>
  </sheetData>
  <hyperlinks>
    <hyperlink ref="B33" location="Enquiries!A1" display="Contact us for media support and coordination." xr:uid="{39F85EE8-A63A-4139-8237-9F02CA291F39}"/>
    <hyperlink ref="D33" location="Enquiries!A1" display="للنشر الإعلامي يُرجى التواصل معنا للدعم والتنسيق." xr:uid="{14E29204-C77C-4ED1-8B34-7A5D86A493E7}"/>
    <hyperlink ref="B32" location="Index!A1" display="Return to Main Page" xr:uid="{3644B639-2BBD-49B8-ACF7-5330A8D2F7AC}"/>
    <hyperlink ref="D32" location="Index!A1" display="العودة إلى الصفحة الرئيسية " xr:uid="{9D6E4DE4-A489-4085-86FC-91AED7D84808}"/>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B2:E34"/>
  <sheetViews>
    <sheetView showGridLines="0" zoomScale="92" zoomScaleNormal="92" workbookViewId="0">
      <selection activeCell="C8" sqref="C8:C27"/>
    </sheetView>
  </sheetViews>
  <sheetFormatPr defaultColWidth="8.5546875" defaultRowHeight="10.199999999999999"/>
  <cols>
    <col min="1" max="1" width="8.5546875" style="5"/>
    <col min="2" max="2" width="74" style="5" customWidth="1"/>
    <col min="3" max="3" width="14" style="5" customWidth="1"/>
    <col min="4" max="4" width="50" style="5" customWidth="1"/>
    <col min="5" max="5" width="18" style="5" customWidth="1"/>
    <col min="6" max="16384" width="8.5546875" style="5"/>
  </cols>
  <sheetData>
    <row r="2" spans="2:5" s="66" customFormat="1" ht="13.2">
      <c r="B2" s="55" t="s">
        <v>213</v>
      </c>
      <c r="C2" s="67"/>
      <c r="D2" s="55" t="s">
        <v>235</v>
      </c>
      <c r="E2" s="5"/>
    </row>
    <row r="3" spans="2:5" s="66" customFormat="1" ht="3.75" customHeight="1">
      <c r="B3" s="55"/>
      <c r="C3" s="67"/>
      <c r="D3" s="55"/>
      <c r="E3" s="5"/>
    </row>
    <row r="4" spans="2:5">
      <c r="B4" s="30" t="s">
        <v>28</v>
      </c>
      <c r="C4" s="6"/>
      <c r="D4" s="5" t="s">
        <v>29</v>
      </c>
    </row>
    <row r="5" spans="2:5" ht="14.4">
      <c r="B5" s="14" t="s">
        <v>54</v>
      </c>
      <c r="C5" s="96" t="s">
        <v>231</v>
      </c>
      <c r="D5" s="9" t="s">
        <v>55</v>
      </c>
      <c r="E5"/>
    </row>
    <row r="6" spans="2:5" ht="14.4">
      <c r="B6" s="14"/>
      <c r="C6" s="96">
        <v>46235</v>
      </c>
      <c r="D6" s="9"/>
      <c r="E6"/>
    </row>
    <row r="7" spans="2:5" ht="14.1" customHeight="1">
      <c r="B7" s="56" t="s">
        <v>56</v>
      </c>
      <c r="C7" s="73">
        <f>SUM(C8:C27)</f>
        <v>13973.634926999999</v>
      </c>
      <c r="D7" s="40" t="s">
        <v>57</v>
      </c>
      <c r="E7"/>
    </row>
    <row r="8" spans="2:5" ht="14.1" customHeight="1">
      <c r="B8" s="63" t="s">
        <v>58</v>
      </c>
      <c r="C8" s="12">
        <v>538.89595299999996</v>
      </c>
      <c r="D8" s="65" t="s">
        <v>59</v>
      </c>
      <c r="E8"/>
    </row>
    <row r="9" spans="2:5" ht="14.1" customHeight="1">
      <c r="B9" s="60" t="s">
        <v>60</v>
      </c>
      <c r="C9" s="60">
        <v>339.47682800000001</v>
      </c>
      <c r="D9" s="34" t="s">
        <v>61</v>
      </c>
      <c r="E9"/>
    </row>
    <row r="10" spans="2:5" ht="14.1" customHeight="1">
      <c r="B10" s="63" t="s">
        <v>62</v>
      </c>
      <c r="C10" s="12">
        <v>39.538443000000001</v>
      </c>
      <c r="D10" s="65" t="s">
        <v>63</v>
      </c>
      <c r="E10"/>
    </row>
    <row r="11" spans="2:5" ht="14.1" customHeight="1">
      <c r="B11" s="60" t="s">
        <v>64</v>
      </c>
      <c r="C11" s="60">
        <v>495.82227399999999</v>
      </c>
      <c r="D11" s="34" t="s">
        <v>65</v>
      </c>
      <c r="E11"/>
    </row>
    <row r="12" spans="2:5" ht="14.1" customHeight="1">
      <c r="B12" s="63" t="s">
        <v>66</v>
      </c>
      <c r="C12" s="12">
        <v>302.21028200000001</v>
      </c>
      <c r="D12" s="65" t="s">
        <v>67</v>
      </c>
      <c r="E12"/>
    </row>
    <row r="13" spans="2:5" ht="14.1" customHeight="1">
      <c r="B13" s="60" t="s">
        <v>68</v>
      </c>
      <c r="C13" s="60">
        <v>1099.3458430000001</v>
      </c>
      <c r="D13" s="34" t="s">
        <v>69</v>
      </c>
      <c r="E13"/>
    </row>
    <row r="14" spans="2:5" ht="14.1" customHeight="1">
      <c r="B14" s="63" t="s">
        <v>70</v>
      </c>
      <c r="C14" s="12">
        <v>512.09989299999995</v>
      </c>
      <c r="D14" s="65" t="s">
        <v>71</v>
      </c>
      <c r="E14"/>
    </row>
    <row r="15" spans="2:5" ht="14.1" customHeight="1">
      <c r="B15" s="60" t="s">
        <v>72</v>
      </c>
      <c r="C15" s="60">
        <v>20.782959999999999</v>
      </c>
      <c r="D15" s="34" t="s">
        <v>73</v>
      </c>
      <c r="E15"/>
    </row>
    <row r="16" spans="2:5" ht="14.1" customHeight="1">
      <c r="B16" s="63" t="s">
        <v>74</v>
      </c>
      <c r="C16" s="12">
        <v>82.624001000000007</v>
      </c>
      <c r="D16" s="65" t="s">
        <v>75</v>
      </c>
      <c r="E16"/>
    </row>
    <row r="17" spans="2:5" ht="14.1" customHeight="1">
      <c r="B17" s="60" t="s">
        <v>76</v>
      </c>
      <c r="C17" s="60">
        <v>122.17965</v>
      </c>
      <c r="D17" s="34" t="s">
        <v>77</v>
      </c>
      <c r="E17"/>
    </row>
    <row r="18" spans="2:5" ht="14.1" customHeight="1">
      <c r="B18" s="63" t="s">
        <v>78</v>
      </c>
      <c r="C18" s="12">
        <v>116.240735</v>
      </c>
      <c r="D18" s="65" t="s">
        <v>79</v>
      </c>
      <c r="E18"/>
    </row>
    <row r="19" spans="2:5" ht="14.1" customHeight="1">
      <c r="B19" s="60" t="s">
        <v>80</v>
      </c>
      <c r="C19" s="60">
        <v>21.788715</v>
      </c>
      <c r="D19" s="34" t="s">
        <v>81</v>
      </c>
      <c r="E19"/>
    </row>
    <row r="20" spans="2:5" ht="14.1" customHeight="1">
      <c r="B20" s="63" t="s">
        <v>82</v>
      </c>
      <c r="C20" s="12">
        <v>217.60501300000001</v>
      </c>
      <c r="D20" s="65" t="s">
        <v>83</v>
      </c>
      <c r="E20"/>
    </row>
    <row r="21" spans="2:5" ht="14.1" customHeight="1">
      <c r="B21" s="60" t="s">
        <v>84</v>
      </c>
      <c r="C21" s="60">
        <v>863.46178299999997</v>
      </c>
      <c r="D21" s="34" t="s">
        <v>85</v>
      </c>
      <c r="E21"/>
    </row>
    <row r="22" spans="2:5" ht="14.1" customHeight="1">
      <c r="B22" s="63" t="s">
        <v>86</v>
      </c>
      <c r="C22" s="12">
        <v>2014.6959449999999</v>
      </c>
      <c r="D22" s="65" t="s">
        <v>87</v>
      </c>
      <c r="E22"/>
    </row>
    <row r="23" spans="2:5" ht="14.1" customHeight="1">
      <c r="B23" s="60" t="s">
        <v>88</v>
      </c>
      <c r="C23" s="60">
        <v>5034.8810819999999</v>
      </c>
      <c r="D23" s="34" t="s">
        <v>89</v>
      </c>
      <c r="E23"/>
    </row>
    <row r="24" spans="2:5" ht="14.1" customHeight="1">
      <c r="B24" s="63" t="s">
        <v>90</v>
      </c>
      <c r="C24" s="12">
        <v>1410.1942280000001</v>
      </c>
      <c r="D24" s="65" t="s">
        <v>91</v>
      </c>
      <c r="E24"/>
    </row>
    <row r="25" spans="2:5" ht="14.1" customHeight="1">
      <c r="B25" s="60" t="s">
        <v>92</v>
      </c>
      <c r="C25" s="60">
        <v>477.01935700000001</v>
      </c>
      <c r="D25" s="34" t="s">
        <v>93</v>
      </c>
      <c r="E25"/>
    </row>
    <row r="26" spans="2:5" ht="14.1" customHeight="1">
      <c r="B26" s="63" t="s">
        <v>94</v>
      </c>
      <c r="C26" s="12">
        <v>133.815687</v>
      </c>
      <c r="D26" s="65" t="s">
        <v>95</v>
      </c>
      <c r="E26"/>
    </row>
    <row r="27" spans="2:5" ht="14.1" customHeight="1">
      <c r="B27" s="147" t="s">
        <v>96</v>
      </c>
      <c r="C27" s="147">
        <v>130.956255</v>
      </c>
      <c r="D27" s="149" t="s">
        <v>97</v>
      </c>
      <c r="E27"/>
    </row>
    <row r="28" spans="2:5" ht="8.25" customHeight="1">
      <c r="E28"/>
    </row>
    <row r="29" spans="2:5" ht="14.4">
      <c r="B29" s="15" t="s">
        <v>44</v>
      </c>
      <c r="D29" s="16" t="s">
        <v>45</v>
      </c>
      <c r="E29"/>
    </row>
    <row r="30" spans="2:5" ht="14.4">
      <c r="B30" s="15" t="s">
        <v>46</v>
      </c>
      <c r="D30" s="16" t="s">
        <v>47</v>
      </c>
      <c r="E30"/>
    </row>
    <row r="31" spans="2:5" ht="14.4">
      <c r="E31"/>
    </row>
    <row r="32" spans="2:5" ht="14.4">
      <c r="B32" s="113" t="s">
        <v>48</v>
      </c>
      <c r="C32" s="92"/>
      <c r="D32" s="157" t="s">
        <v>49</v>
      </c>
      <c r="E32"/>
    </row>
    <row r="33" spans="2:5" ht="14.4">
      <c r="B33" s="114" t="s">
        <v>50</v>
      </c>
      <c r="C33" s="115"/>
      <c r="D33" s="114" t="s">
        <v>51</v>
      </c>
      <c r="E33"/>
    </row>
    <row r="34" spans="2:5">
      <c r="B34" s="156"/>
      <c r="C34" s="158"/>
      <c r="D34" s="156"/>
    </row>
  </sheetData>
  <hyperlinks>
    <hyperlink ref="B33" location="Enquiries!A1" display="Contact us for media support and coordination." xr:uid="{2AC384E5-A0C2-4518-8970-20BC09F1582A}"/>
    <hyperlink ref="D33" location="Enquiries!A1" display="للنشر الإعلامي يُرجى التواصل معنا للدعم والتنسيق." xr:uid="{86C2D1A6-ADE5-4D3E-AC9D-DA086967AEC8}"/>
    <hyperlink ref="B32" location="Index!A1" display="Return to Main Page" xr:uid="{23783607-9E5B-4AF9-8B1D-F7CA3B8D115F}"/>
    <hyperlink ref="D32" location="Index!A1" display="العودة إلى الصفحة الرئيسية " xr:uid="{2B118DF1-8F42-4B0B-8430-11CA630049D4}"/>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dimension ref="A2:D24"/>
  <sheetViews>
    <sheetView showGridLines="0" topLeftCell="B1" zoomScaleNormal="100" workbookViewId="0">
      <selection activeCell="F38" sqref="F38"/>
    </sheetView>
  </sheetViews>
  <sheetFormatPr defaultColWidth="8.5546875" defaultRowHeight="10.199999999999999"/>
  <cols>
    <col min="1" max="1" width="15.5546875" style="5" customWidth="1"/>
    <col min="2" max="2" width="48.44140625" style="5" customWidth="1"/>
    <col min="3" max="3" width="10.44140625" style="5" customWidth="1"/>
    <col min="4" max="4" width="39.88671875" style="5" customWidth="1"/>
    <col min="5" max="5" width="10.109375" style="5" bestFit="1" customWidth="1"/>
    <col min="6" max="16384" width="8.5546875" style="5"/>
  </cols>
  <sheetData>
    <row r="2" spans="1:4" s="66" customFormat="1" ht="24.75" customHeight="1">
      <c r="B2" s="54" t="s">
        <v>214</v>
      </c>
      <c r="C2" s="54"/>
      <c r="D2" s="69" t="s">
        <v>226</v>
      </c>
    </row>
    <row r="3" spans="1:4" ht="16.5" customHeight="1">
      <c r="B3" s="30" t="s">
        <v>28</v>
      </c>
      <c r="C3" s="46"/>
      <c r="D3" s="5" t="s">
        <v>29</v>
      </c>
    </row>
    <row r="4" spans="1:4">
      <c r="B4" s="14" t="s">
        <v>98</v>
      </c>
      <c r="C4" s="96" t="s">
        <v>231</v>
      </c>
      <c r="D4" s="9" t="s">
        <v>99</v>
      </c>
    </row>
    <row r="5" spans="1:4">
      <c r="B5" s="14"/>
      <c r="C5" s="96">
        <v>46235</v>
      </c>
      <c r="D5" s="31"/>
    </row>
    <row r="6" spans="1:4" ht="14.1" customHeight="1">
      <c r="B6" s="10" t="s">
        <v>56</v>
      </c>
      <c r="C6" s="98">
        <f>SUM(C7:C17)</f>
        <v>14378.994588</v>
      </c>
      <c r="D6" s="37" t="s">
        <v>57</v>
      </c>
    </row>
    <row r="7" spans="1:4" ht="14.1" customHeight="1">
      <c r="A7" s="41"/>
      <c r="B7" s="11" t="s">
        <v>239</v>
      </c>
      <c r="C7" s="99">
        <v>4640.888508</v>
      </c>
      <c r="D7" s="49" t="s">
        <v>240</v>
      </c>
    </row>
    <row r="8" spans="1:4" ht="14.1" customHeight="1">
      <c r="A8" s="41"/>
      <c r="B8" s="12" t="s">
        <v>100</v>
      </c>
      <c r="C8" s="100">
        <v>4413.5823309999996</v>
      </c>
      <c r="D8" s="50" t="s">
        <v>101</v>
      </c>
    </row>
    <row r="9" spans="1:4" ht="14.1" customHeight="1">
      <c r="A9" s="41"/>
      <c r="B9" s="47" t="s">
        <v>102</v>
      </c>
      <c r="C9" s="99">
        <v>1128.373711</v>
      </c>
      <c r="D9" s="49" t="s">
        <v>103</v>
      </c>
    </row>
    <row r="10" spans="1:4" ht="14.1" customHeight="1">
      <c r="A10" s="41"/>
      <c r="B10" s="48" t="s">
        <v>104</v>
      </c>
      <c r="C10" s="100">
        <v>633.99589300000002</v>
      </c>
      <c r="D10" s="50" t="s">
        <v>105</v>
      </c>
    </row>
    <row r="11" spans="1:4" ht="14.1" customHeight="1">
      <c r="A11" s="41"/>
      <c r="B11" s="47" t="s">
        <v>106</v>
      </c>
      <c r="C11" s="99">
        <v>452.94831699999997</v>
      </c>
      <c r="D11" s="49" t="s">
        <v>107</v>
      </c>
    </row>
    <row r="12" spans="1:4" ht="14.1" customHeight="1">
      <c r="A12" s="41"/>
      <c r="B12" s="48" t="s">
        <v>108</v>
      </c>
      <c r="C12" s="100">
        <v>370.88907</v>
      </c>
      <c r="D12" s="50" t="s">
        <v>109</v>
      </c>
    </row>
    <row r="13" spans="1:4" ht="14.1" customHeight="1">
      <c r="A13" s="41"/>
      <c r="B13" s="47" t="s">
        <v>110</v>
      </c>
      <c r="C13" s="99">
        <v>283.88411300000001</v>
      </c>
      <c r="D13" s="49" t="s">
        <v>111</v>
      </c>
    </row>
    <row r="14" spans="1:4" ht="14.1" customHeight="1">
      <c r="A14" s="41"/>
      <c r="B14" s="48" t="s">
        <v>112</v>
      </c>
      <c r="C14" s="100">
        <v>281.289199</v>
      </c>
      <c r="D14" s="50" t="s">
        <v>113</v>
      </c>
    </row>
    <row r="15" spans="1:4" ht="14.1" customHeight="1">
      <c r="A15" s="41"/>
      <c r="B15" s="47" t="s">
        <v>114</v>
      </c>
      <c r="C15" s="99">
        <v>225.43689000000001</v>
      </c>
      <c r="D15" s="83" t="s">
        <v>115</v>
      </c>
    </row>
    <row r="16" spans="1:4" ht="14.1" customHeight="1">
      <c r="A16" s="41"/>
      <c r="B16" s="48" t="s">
        <v>124</v>
      </c>
      <c r="C16" s="100">
        <v>210.60894300000001</v>
      </c>
      <c r="D16" s="50" t="s">
        <v>125</v>
      </c>
    </row>
    <row r="17" spans="2:4" ht="14.1" customHeight="1">
      <c r="B17" s="150" t="s">
        <v>118</v>
      </c>
      <c r="C17" s="151">
        <v>1737.0976129999999</v>
      </c>
      <c r="D17" s="152" t="s">
        <v>119</v>
      </c>
    </row>
    <row r="18" spans="2:4">
      <c r="C18" s="82"/>
    </row>
    <row r="19" spans="2:4">
      <c r="B19" s="15" t="s">
        <v>44</v>
      </c>
      <c r="D19" s="16" t="s">
        <v>45</v>
      </c>
    </row>
    <row r="20" spans="2:4">
      <c r="B20" s="15" t="s">
        <v>46</v>
      </c>
      <c r="D20" s="16" t="s">
        <v>47</v>
      </c>
    </row>
    <row r="22" spans="2:4">
      <c r="B22" s="113" t="s">
        <v>48</v>
      </c>
      <c r="C22" s="92"/>
      <c r="D22" s="157" t="s">
        <v>49</v>
      </c>
    </row>
    <row r="23" spans="2:4">
      <c r="B23" s="114" t="s">
        <v>50</v>
      </c>
      <c r="C23" s="115"/>
      <c r="D23" s="114" t="s">
        <v>51</v>
      </c>
    </row>
    <row r="24" spans="2:4">
      <c r="B24" s="156"/>
      <c r="C24" s="158"/>
      <c r="D24" s="156"/>
    </row>
  </sheetData>
  <hyperlinks>
    <hyperlink ref="B23" location="Enquiries!A1" display="Contact us for media support and coordination." xr:uid="{1F22DDDA-1645-4459-8EDC-3E532A0C623C}"/>
    <hyperlink ref="D23" location="Enquiries!A1" display="للنشر الإعلامي يُرجى التواصل معنا للدعم والتنسيق." xr:uid="{3DF31B13-3163-45C8-90EA-3DCBCEFB0CAF}"/>
    <hyperlink ref="B22" location="Index!A1" display="Return to Main Page" xr:uid="{8680A9C5-78F2-4F37-8A9E-273C382007FD}"/>
    <hyperlink ref="D22" location="Index!A1" display="العودة إلى الصفحة الرئيسية " xr:uid="{E3D7D34A-15DF-40B2-B6C3-C41A5D5667D0}"/>
  </hyperlinks>
  <pageMargins left="0.7" right="0.7" top="0.75" bottom="0.75" header="0.3" footer="0.3"/>
  <pageSetup orientation="portrait" r:id="rId1"/>
  <headerFooter>
    <oddFooter>&amp;C_x000D_&amp;1#&amp;"Calibri"&amp;11&amp;K000000 This is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dimension ref="A2:E24"/>
  <sheetViews>
    <sheetView showGridLines="0" zoomScale="91" zoomScaleNormal="91" workbookViewId="0">
      <selection activeCell="D39" sqref="D39"/>
    </sheetView>
  </sheetViews>
  <sheetFormatPr defaultColWidth="8.5546875" defaultRowHeight="10.199999999999999"/>
  <cols>
    <col min="1" max="1" width="8.5546875" style="5"/>
    <col min="2" max="2" width="45.44140625" style="5" customWidth="1"/>
    <col min="3" max="3" width="15.5546875" style="5" customWidth="1"/>
    <col min="4" max="4" width="39.88671875" style="5" customWidth="1"/>
    <col min="5" max="5" width="7.44140625" style="5" customWidth="1"/>
    <col min="6" max="16384" width="8.5546875" style="5"/>
  </cols>
  <sheetData>
    <row r="2" spans="1:5" s="66" customFormat="1" ht="24.75" customHeight="1">
      <c r="B2" s="77" t="s">
        <v>215</v>
      </c>
      <c r="C2" s="54"/>
      <c r="D2" s="69" t="s">
        <v>227</v>
      </c>
      <c r="E2" s="5"/>
    </row>
    <row r="3" spans="1:5">
      <c r="B3" s="30" t="s">
        <v>28</v>
      </c>
      <c r="D3" s="5" t="s">
        <v>29</v>
      </c>
    </row>
    <row r="4" spans="1:5">
      <c r="B4" s="14" t="s">
        <v>98</v>
      </c>
      <c r="C4" s="96" t="s">
        <v>231</v>
      </c>
      <c r="D4" s="9" t="s">
        <v>99</v>
      </c>
    </row>
    <row r="5" spans="1:5">
      <c r="B5" s="14"/>
      <c r="C5" s="96">
        <v>46235</v>
      </c>
      <c r="D5" s="31"/>
    </row>
    <row r="6" spans="1:5" ht="14.1" customHeight="1">
      <c r="B6" s="10" t="s">
        <v>56</v>
      </c>
      <c r="C6" s="131">
        <f>SUM(C7:C17)</f>
        <v>5668.0272540000005</v>
      </c>
      <c r="D6" s="37" t="s">
        <v>57</v>
      </c>
    </row>
    <row r="7" spans="1:5" ht="14.1" customHeight="1">
      <c r="A7"/>
      <c r="B7" s="87" t="s">
        <v>102</v>
      </c>
      <c r="C7" s="99">
        <v>1230.957034</v>
      </c>
      <c r="D7" s="83" t="s">
        <v>103</v>
      </c>
    </row>
    <row r="8" spans="1:5" ht="14.1" customHeight="1">
      <c r="A8"/>
      <c r="B8" s="86" t="s">
        <v>106</v>
      </c>
      <c r="C8" s="100">
        <v>691.24778500000002</v>
      </c>
      <c r="D8" s="84" t="s">
        <v>107</v>
      </c>
    </row>
    <row r="9" spans="1:5" ht="14.1" customHeight="1">
      <c r="A9"/>
      <c r="B9" s="85" t="s">
        <v>104</v>
      </c>
      <c r="C9" s="99">
        <v>690.36308799999995</v>
      </c>
      <c r="D9" s="83" t="s">
        <v>105</v>
      </c>
    </row>
    <row r="10" spans="1:5" ht="14.1" customHeight="1">
      <c r="A10"/>
      <c r="B10" s="86" t="s">
        <v>120</v>
      </c>
      <c r="C10" s="100">
        <v>578.32768899999996</v>
      </c>
      <c r="D10" s="84" t="s">
        <v>121</v>
      </c>
    </row>
    <row r="11" spans="1:5" ht="14.1" customHeight="1">
      <c r="A11"/>
      <c r="B11" s="87" t="s">
        <v>100</v>
      </c>
      <c r="C11" s="99">
        <v>356.998651</v>
      </c>
      <c r="D11" s="83" t="s">
        <v>101</v>
      </c>
    </row>
    <row r="12" spans="1:5" ht="14.1" customHeight="1">
      <c r="A12"/>
      <c r="B12" s="86" t="s">
        <v>116</v>
      </c>
      <c r="C12" s="100">
        <v>270.10648200000003</v>
      </c>
      <c r="D12" s="84" t="s">
        <v>117</v>
      </c>
    </row>
    <row r="13" spans="1:5" ht="14.1" customHeight="1">
      <c r="A13"/>
      <c r="B13" s="87" t="s">
        <v>241</v>
      </c>
      <c r="C13" s="99">
        <v>259.23810300000002</v>
      </c>
      <c r="D13" s="83" t="s">
        <v>242</v>
      </c>
    </row>
    <row r="14" spans="1:5" ht="14.1" customHeight="1">
      <c r="A14"/>
      <c r="B14" s="86" t="s">
        <v>124</v>
      </c>
      <c r="C14" s="100">
        <v>167.002127</v>
      </c>
      <c r="D14" s="84" t="s">
        <v>125</v>
      </c>
    </row>
    <row r="15" spans="1:5" ht="14.1" customHeight="1">
      <c r="A15"/>
      <c r="B15" s="87" t="s">
        <v>112</v>
      </c>
      <c r="C15" s="99">
        <v>148.609711</v>
      </c>
      <c r="D15" s="83" t="s">
        <v>113</v>
      </c>
    </row>
    <row r="16" spans="1:5" ht="14.1" customHeight="1">
      <c r="A16"/>
      <c r="B16" s="86" t="s">
        <v>114</v>
      </c>
      <c r="C16" s="100">
        <v>144.55833899999999</v>
      </c>
      <c r="D16" s="84" t="s">
        <v>115</v>
      </c>
    </row>
    <row r="17" spans="2:4" ht="14.1" customHeight="1">
      <c r="B17" s="153" t="s">
        <v>126</v>
      </c>
      <c r="C17" s="151">
        <v>1130.6182449999999</v>
      </c>
      <c r="D17" s="154" t="s">
        <v>127</v>
      </c>
    </row>
    <row r="19" spans="2:4">
      <c r="B19" s="15" t="s">
        <v>44</v>
      </c>
      <c r="C19" s="88"/>
      <c r="D19" s="16" t="s">
        <v>45</v>
      </c>
    </row>
    <row r="20" spans="2:4">
      <c r="B20" s="15" t="s">
        <v>46</v>
      </c>
      <c r="C20" s="82"/>
      <c r="D20" s="16" t="s">
        <v>47</v>
      </c>
    </row>
    <row r="22" spans="2:4">
      <c r="B22" s="113" t="s">
        <v>48</v>
      </c>
      <c r="C22" s="92"/>
      <c r="D22" s="157" t="s">
        <v>49</v>
      </c>
    </row>
    <row r="23" spans="2:4">
      <c r="B23" s="114" t="s">
        <v>50</v>
      </c>
      <c r="C23" s="115"/>
      <c r="D23" s="114" t="s">
        <v>51</v>
      </c>
    </row>
    <row r="24" spans="2:4">
      <c r="B24" s="156"/>
      <c r="C24" s="158"/>
      <c r="D24" s="156"/>
    </row>
  </sheetData>
  <hyperlinks>
    <hyperlink ref="B23" location="Enquiries!A1" display="Contact us for media support and coordination." xr:uid="{467378F6-4FA2-4AC9-AD97-7997289BC729}"/>
    <hyperlink ref="D23" location="Enquiries!A1" display="للنشر الإعلامي يُرجى التواصل معنا للدعم والتنسيق." xr:uid="{B75484FA-9CEA-44FC-9115-950DCA95AFEB}"/>
    <hyperlink ref="B22" location="Index!A1" display="Return to Main Page" xr:uid="{4F7455E3-31FB-491C-85D7-A7EB97510C9C}"/>
    <hyperlink ref="D22" location="Index!A1" display="العودة إلى الصفحة الرئيسية " xr:uid="{8D71F76B-1876-4768-91D7-DC59EC6ED0C8}"/>
  </hyperlinks>
  <pageMargins left="0.7" right="0.7" top="0.75" bottom="0.75" header="0.3" footer="0.3"/>
  <pageSetup orientation="portrait" r:id="rId1"/>
  <headerFooter>
    <oddFooter>&amp;C_x000D_&amp;1#&amp;"Calibri"&amp;11&amp;K000000 This is classified as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dimension ref="B1:D24"/>
  <sheetViews>
    <sheetView showGridLines="0" topLeftCell="B1" zoomScaleNormal="100" workbookViewId="0">
      <selection activeCell="F53" sqref="F53"/>
    </sheetView>
  </sheetViews>
  <sheetFormatPr defaultColWidth="8.5546875" defaultRowHeight="10.199999999999999"/>
  <cols>
    <col min="1" max="1" width="6.44140625" style="5" customWidth="1"/>
    <col min="2" max="2" width="35.109375" style="5" customWidth="1"/>
    <col min="3" max="3" width="18" style="5" customWidth="1"/>
    <col min="4" max="4" width="42" style="5" customWidth="1"/>
    <col min="5" max="16384" width="8.5546875" style="5"/>
  </cols>
  <sheetData>
    <row r="1" spans="2:4" ht="14.25" customHeight="1"/>
    <row r="2" spans="2:4" s="66" customFormat="1" ht="27.75" customHeight="1">
      <c r="B2" s="161" t="s">
        <v>216</v>
      </c>
      <c r="C2" s="161"/>
      <c r="D2" s="53" t="s">
        <v>236</v>
      </c>
    </row>
    <row r="3" spans="2:4" ht="14.4" customHeight="1">
      <c r="B3" s="30" t="s">
        <v>28</v>
      </c>
      <c r="D3" s="5" t="s">
        <v>29</v>
      </c>
    </row>
    <row r="4" spans="2:4">
      <c r="B4" s="14" t="s">
        <v>98</v>
      </c>
      <c r="C4" s="96" t="s">
        <v>231</v>
      </c>
      <c r="D4" s="9" t="s">
        <v>99</v>
      </c>
    </row>
    <row r="5" spans="2:4">
      <c r="B5" s="14"/>
      <c r="C5" s="96">
        <v>46235</v>
      </c>
      <c r="D5" s="9"/>
    </row>
    <row r="6" spans="2:4" ht="14.1" customHeight="1">
      <c r="B6" s="10" t="s">
        <v>56</v>
      </c>
      <c r="C6" s="98">
        <f>SUM(C7:C17)</f>
        <v>13973.634926999999</v>
      </c>
      <c r="D6" s="37" t="s">
        <v>57</v>
      </c>
    </row>
    <row r="7" spans="2:4" s="1" customFormat="1" ht="14.1" customHeight="1">
      <c r="B7" s="87" t="s">
        <v>102</v>
      </c>
      <c r="C7" s="99">
        <v>1678.940096</v>
      </c>
      <c r="D7" s="83" t="s">
        <v>103</v>
      </c>
    </row>
    <row r="8" spans="2:4" ht="14.1" customHeight="1">
      <c r="B8" s="86" t="s">
        <v>128</v>
      </c>
      <c r="C8" s="100">
        <v>1571.4893050000001</v>
      </c>
      <c r="D8" s="84" t="s">
        <v>129</v>
      </c>
    </row>
    <row r="9" spans="2:4" s="1" customFormat="1" ht="14.1" customHeight="1">
      <c r="B9" s="85" t="s">
        <v>124</v>
      </c>
      <c r="C9" s="99">
        <v>1375.4279039999999</v>
      </c>
      <c r="D9" s="83" t="s">
        <v>125</v>
      </c>
    </row>
    <row r="10" spans="2:4" ht="14.1" customHeight="1">
      <c r="B10" s="86" t="s">
        <v>134</v>
      </c>
      <c r="C10" s="100">
        <v>798.08022400000004</v>
      </c>
      <c r="D10" s="84" t="s">
        <v>135</v>
      </c>
    </row>
    <row r="11" spans="2:4" ht="14.1" customHeight="1">
      <c r="B11" s="87" t="s">
        <v>130</v>
      </c>
      <c r="C11" s="99">
        <v>797.04835700000001</v>
      </c>
      <c r="D11" s="83" t="s">
        <v>131</v>
      </c>
    </row>
    <row r="12" spans="2:4" ht="14.1" customHeight="1">
      <c r="B12" s="86" t="s">
        <v>108</v>
      </c>
      <c r="C12" s="100">
        <v>750.27149099999997</v>
      </c>
      <c r="D12" s="84" t="s">
        <v>109</v>
      </c>
    </row>
    <row r="13" spans="2:4" ht="14.1" customHeight="1">
      <c r="B13" s="87" t="s">
        <v>120</v>
      </c>
      <c r="C13" s="99">
        <v>703.23930600000006</v>
      </c>
      <c r="D13" s="83" t="s">
        <v>121</v>
      </c>
    </row>
    <row r="14" spans="2:4" ht="14.1" customHeight="1">
      <c r="B14" s="86" t="s">
        <v>132</v>
      </c>
      <c r="C14" s="100">
        <v>648.741984</v>
      </c>
      <c r="D14" s="84" t="s">
        <v>133</v>
      </c>
    </row>
    <row r="15" spans="2:4" ht="14.1" customHeight="1">
      <c r="B15" s="87" t="s">
        <v>122</v>
      </c>
      <c r="C15" s="99">
        <v>533.33442300000002</v>
      </c>
      <c r="D15" s="83" t="s">
        <v>123</v>
      </c>
    </row>
    <row r="16" spans="2:4" ht="14.1" customHeight="1">
      <c r="B16" s="86" t="s">
        <v>114</v>
      </c>
      <c r="C16" s="100">
        <v>396.95748700000001</v>
      </c>
      <c r="D16" s="84" t="s">
        <v>115</v>
      </c>
    </row>
    <row r="17" spans="2:4" ht="14.1" customHeight="1">
      <c r="B17" s="153" t="s">
        <v>126</v>
      </c>
      <c r="C17" s="151">
        <v>4720.1043499999996</v>
      </c>
      <c r="D17" s="154" t="s">
        <v>127</v>
      </c>
    </row>
    <row r="19" spans="2:4">
      <c r="B19" s="15" t="s">
        <v>44</v>
      </c>
      <c r="C19" s="82"/>
      <c r="D19" s="16" t="s">
        <v>45</v>
      </c>
    </row>
    <row r="20" spans="2:4">
      <c r="B20" s="15" t="s">
        <v>46</v>
      </c>
      <c r="C20" s="82"/>
      <c r="D20" s="16" t="s">
        <v>47</v>
      </c>
    </row>
    <row r="22" spans="2:4" ht="12.75" customHeight="1">
      <c r="B22" s="113">
        <v>2</v>
      </c>
      <c r="C22" s="92"/>
      <c r="D22" s="157" t="s">
        <v>49</v>
      </c>
    </row>
    <row r="23" spans="2:4">
      <c r="B23" s="114" t="s">
        <v>50</v>
      </c>
      <c r="C23" s="115"/>
      <c r="D23" s="114" t="s">
        <v>51</v>
      </c>
    </row>
    <row r="24" spans="2:4">
      <c r="B24" s="156"/>
      <c r="C24" s="158"/>
      <c r="D24" s="156"/>
    </row>
  </sheetData>
  <mergeCells count="1">
    <mergeCell ref="B2:C2"/>
  </mergeCells>
  <hyperlinks>
    <hyperlink ref="B23" location="Enquiries!A1" display="Contact us for media support and coordination." xr:uid="{7F871BD5-98CC-452D-82BE-BFDBB2F86A75}"/>
    <hyperlink ref="D23" location="Enquiries!A1" display="للنشر الإعلامي يُرجى التواصل معنا للدعم والتنسيق." xr:uid="{AB3EE5DE-AF77-4044-A615-79670230F5C4}"/>
    <hyperlink ref="B22" location="Index!A1" display="Return to Main Page" xr:uid="{A644251F-B1F7-4FC2-A35C-7540EDBFC750}"/>
    <hyperlink ref="D22" location="Index!A1" display="العودة إلى الصفحة الرئيسية " xr:uid="{F11DA4A6-DAFB-4687-98F6-362D4B71F60F}"/>
  </hyperlinks>
  <pageMargins left="0.7" right="0.7" top="0.75" bottom="0.75" header="0.3" footer="0.3"/>
  <pageSetup orientation="portrait" r:id="rId1"/>
  <headerFooter>
    <oddFooter>&amp;C_x000D_&amp;1#&amp;"Calibri"&amp;11&amp;K000000 This is classified as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D52"/>
  <sheetViews>
    <sheetView showGridLines="0" topLeftCell="A13" zoomScaleNormal="100" workbookViewId="0">
      <selection activeCell="G44" sqref="G44"/>
    </sheetView>
  </sheetViews>
  <sheetFormatPr defaultColWidth="8.5546875" defaultRowHeight="10.199999999999999"/>
  <cols>
    <col min="1" max="1" width="8.88671875" style="5" customWidth="1"/>
    <col min="2" max="2" width="40.88671875" style="5" customWidth="1"/>
    <col min="3" max="3" width="20.5546875" style="5" customWidth="1"/>
    <col min="4" max="4" width="44" style="5" customWidth="1"/>
    <col min="5" max="16384" width="8.5546875" style="5"/>
  </cols>
  <sheetData>
    <row r="1" spans="1:4" ht="11.4" customHeight="1"/>
    <row r="2" spans="1:4" s="66" customFormat="1" ht="36" customHeight="1">
      <c r="A2" s="54"/>
      <c r="B2" s="54" t="s">
        <v>217</v>
      </c>
      <c r="C2" s="54"/>
      <c r="D2" s="53" t="s">
        <v>237</v>
      </c>
    </row>
    <row r="3" spans="1:4" ht="14.25" customHeight="1">
      <c r="A3" s="30"/>
      <c r="B3" s="30" t="s">
        <v>28</v>
      </c>
      <c r="D3" s="5" t="s">
        <v>29</v>
      </c>
    </row>
    <row r="4" spans="1:4">
      <c r="B4" s="14" t="s">
        <v>136</v>
      </c>
      <c r="C4" s="96" t="s">
        <v>231</v>
      </c>
      <c r="D4" s="9" t="s">
        <v>137</v>
      </c>
    </row>
    <row r="5" spans="1:4" ht="12.75" customHeight="1">
      <c r="B5" s="14"/>
      <c r="C5" s="96">
        <v>46235</v>
      </c>
      <c r="D5" s="9"/>
    </row>
    <row r="6" spans="1:4" ht="13.5" customHeight="1">
      <c r="B6" s="10" t="s">
        <v>56</v>
      </c>
      <c r="C6" s="101">
        <f>SUM(C33,C20,C7)</f>
        <v>34020.656768999994</v>
      </c>
      <c r="D6" s="37" t="s">
        <v>57</v>
      </c>
    </row>
    <row r="7" spans="1:4" ht="13.5" customHeight="1">
      <c r="B7" s="105" t="s">
        <v>36</v>
      </c>
      <c r="C7" s="109">
        <f>SUM(C8:C19)</f>
        <v>14378.994588000001</v>
      </c>
      <c r="D7" s="107" t="s">
        <v>37</v>
      </c>
    </row>
    <row r="8" spans="1:4" ht="13.5" customHeight="1">
      <c r="B8" s="12" t="s">
        <v>140</v>
      </c>
      <c r="C8" s="102">
        <v>5372.6814750000003</v>
      </c>
      <c r="D8" s="39" t="s">
        <v>141</v>
      </c>
    </row>
    <row r="9" spans="1:4" ht="13.5" customHeight="1">
      <c r="B9" s="11" t="s">
        <v>156</v>
      </c>
      <c r="C9" s="103">
        <v>4676.0961589999997</v>
      </c>
      <c r="D9" s="38" t="s">
        <v>157</v>
      </c>
    </row>
    <row r="10" spans="1:4" ht="13.5" customHeight="1">
      <c r="B10" s="12" t="s">
        <v>138</v>
      </c>
      <c r="C10" s="102">
        <v>3548.819137</v>
      </c>
      <c r="D10" s="39" t="s">
        <v>139</v>
      </c>
    </row>
    <row r="11" spans="1:4" ht="13.5" customHeight="1">
      <c r="B11" s="11" t="s">
        <v>142</v>
      </c>
      <c r="C11" s="103">
        <v>216.96004400000001</v>
      </c>
      <c r="D11" s="38" t="s">
        <v>143</v>
      </c>
    </row>
    <row r="12" spans="1:4" ht="13.5" customHeight="1">
      <c r="B12" s="12" t="s">
        <v>146</v>
      </c>
      <c r="C12" s="102">
        <v>208.06536</v>
      </c>
      <c r="D12" s="39" t="s">
        <v>147</v>
      </c>
    </row>
    <row r="13" spans="1:4" ht="13.5" customHeight="1">
      <c r="B13" s="11" t="s">
        <v>144</v>
      </c>
      <c r="C13" s="103">
        <v>118.060863</v>
      </c>
      <c r="D13" s="38" t="s">
        <v>145</v>
      </c>
    </row>
    <row r="14" spans="1:4" ht="13.5" customHeight="1">
      <c r="B14" s="12" t="s">
        <v>148</v>
      </c>
      <c r="C14" s="102">
        <v>81.479831000000004</v>
      </c>
      <c r="D14" s="39" t="s">
        <v>149</v>
      </c>
    </row>
    <row r="15" spans="1:4" ht="13.5" customHeight="1">
      <c r="B15" s="11" t="s">
        <v>150</v>
      </c>
      <c r="C15" s="103">
        <v>43.328944999999997</v>
      </c>
      <c r="D15" s="38" t="s">
        <v>151</v>
      </c>
    </row>
    <row r="16" spans="1:4" ht="13.5" customHeight="1">
      <c r="B16" s="12" t="s">
        <v>154</v>
      </c>
      <c r="C16" s="102">
        <v>14.96644</v>
      </c>
      <c r="D16" s="39" t="s">
        <v>155</v>
      </c>
    </row>
    <row r="17" spans="2:4" ht="13.5" customHeight="1">
      <c r="B17" s="11" t="s">
        <v>152</v>
      </c>
      <c r="C17" s="103">
        <v>6.2854429999999999</v>
      </c>
      <c r="D17" s="38" t="s">
        <v>153</v>
      </c>
    </row>
    <row r="18" spans="2:4" ht="13.5" customHeight="1">
      <c r="B18" s="12" t="s">
        <v>158</v>
      </c>
      <c r="C18" s="102">
        <v>3.7061890000000002</v>
      </c>
      <c r="D18" s="39" t="s">
        <v>159</v>
      </c>
    </row>
    <row r="19" spans="2:4" ht="13.5" customHeight="1">
      <c r="B19" s="11" t="s">
        <v>118</v>
      </c>
      <c r="C19" s="103">
        <v>88.544702000000001</v>
      </c>
      <c r="D19" s="38" t="s">
        <v>119</v>
      </c>
    </row>
    <row r="20" spans="2:4" ht="13.5" customHeight="1">
      <c r="B20" s="106" t="s">
        <v>160</v>
      </c>
      <c r="C20" s="104">
        <f>SUM(C21:C32)</f>
        <v>5668.0272540000005</v>
      </c>
      <c r="D20" s="108" t="s">
        <v>39</v>
      </c>
    </row>
    <row r="21" spans="2:4" ht="13.5" customHeight="1">
      <c r="B21" s="11" t="s">
        <v>138</v>
      </c>
      <c r="C21" s="110">
        <v>3401.204698</v>
      </c>
      <c r="D21" s="38" t="s">
        <v>139</v>
      </c>
    </row>
    <row r="22" spans="2:4" ht="13.5" customHeight="1">
      <c r="B22" s="12" t="s">
        <v>243</v>
      </c>
      <c r="C22" s="111">
        <v>1051.51721</v>
      </c>
      <c r="D22" s="39" t="s">
        <v>141</v>
      </c>
    </row>
    <row r="23" spans="2:4" ht="13.5" customHeight="1">
      <c r="B23" s="11" t="s">
        <v>158</v>
      </c>
      <c r="C23" s="110">
        <v>259.490994</v>
      </c>
      <c r="D23" s="38" t="s">
        <v>159</v>
      </c>
    </row>
    <row r="24" spans="2:4" ht="13.5" customHeight="1">
      <c r="B24" s="12" t="s">
        <v>142</v>
      </c>
      <c r="C24" s="111">
        <v>174.35666000000001</v>
      </c>
      <c r="D24" s="39" t="s">
        <v>143</v>
      </c>
    </row>
    <row r="25" spans="2:4" ht="13.5" customHeight="1">
      <c r="B25" s="11" t="s">
        <v>244</v>
      </c>
      <c r="C25" s="110">
        <v>83.230795000000001</v>
      </c>
      <c r="D25" s="38" t="s">
        <v>145</v>
      </c>
    </row>
    <row r="26" spans="2:4" ht="13.5" customHeight="1">
      <c r="B26" s="12" t="s">
        <v>146</v>
      </c>
      <c r="C26" s="111">
        <v>60.478938999999997</v>
      </c>
      <c r="D26" s="39" t="s">
        <v>147</v>
      </c>
    </row>
    <row r="27" spans="2:4" ht="13.5" customHeight="1">
      <c r="B27" s="11" t="s">
        <v>150</v>
      </c>
      <c r="C27" s="110">
        <v>57.490479999999998</v>
      </c>
      <c r="D27" s="38" t="s">
        <v>151</v>
      </c>
    </row>
    <row r="28" spans="2:4" ht="13.5" customHeight="1">
      <c r="B28" s="12" t="s">
        <v>154</v>
      </c>
      <c r="C28" s="111">
        <v>48.714722999999999</v>
      </c>
      <c r="D28" s="39" t="s">
        <v>155</v>
      </c>
    </row>
    <row r="29" spans="2:4" ht="13.5" customHeight="1">
      <c r="B29" s="11" t="s">
        <v>148</v>
      </c>
      <c r="C29" s="110">
        <v>6.2491110000000001</v>
      </c>
      <c r="D29" s="38" t="s">
        <v>149</v>
      </c>
    </row>
    <row r="30" spans="2:4" ht="13.5" customHeight="1">
      <c r="B30" s="12" t="s">
        <v>152</v>
      </c>
      <c r="C30" s="111">
        <v>4.3329129999999996</v>
      </c>
      <c r="D30" s="39" t="s">
        <v>153</v>
      </c>
    </row>
    <row r="31" spans="2:4" ht="13.5" customHeight="1">
      <c r="B31" s="11" t="s">
        <v>156</v>
      </c>
      <c r="C31" s="110">
        <v>1.081688</v>
      </c>
      <c r="D31" s="38" t="s">
        <v>157</v>
      </c>
    </row>
    <row r="32" spans="2:4" ht="13.5" customHeight="1">
      <c r="B32" s="12" t="s">
        <v>118</v>
      </c>
      <c r="C32" s="111">
        <v>519.87904300000002</v>
      </c>
      <c r="D32" s="39" t="s">
        <v>119</v>
      </c>
    </row>
    <row r="33" spans="2:4" ht="13.5" customHeight="1">
      <c r="B33" s="105" t="s">
        <v>161</v>
      </c>
      <c r="C33" s="159">
        <f>SUM(C34:C46)</f>
        <v>13973.634926999996</v>
      </c>
      <c r="D33" s="107" t="s">
        <v>41</v>
      </c>
    </row>
    <row r="34" spans="2:4" ht="13.5" customHeight="1">
      <c r="B34" s="12" t="s">
        <v>243</v>
      </c>
      <c r="C34" s="102">
        <v>4723.0547530000003</v>
      </c>
      <c r="D34" s="39" t="s">
        <v>141</v>
      </c>
    </row>
    <row r="35" spans="2:4" ht="13.5" customHeight="1">
      <c r="B35" s="11" t="s">
        <v>146</v>
      </c>
      <c r="C35" s="103">
        <v>3518.8157209999999</v>
      </c>
      <c r="D35" s="38" t="s">
        <v>147</v>
      </c>
    </row>
    <row r="36" spans="2:4" ht="13.5" customHeight="1">
      <c r="B36" s="12" t="s">
        <v>138</v>
      </c>
      <c r="C36" s="102">
        <v>2907.0873430000001</v>
      </c>
      <c r="D36" s="39" t="s">
        <v>139</v>
      </c>
    </row>
    <row r="37" spans="2:4" ht="13.5" customHeight="1">
      <c r="B37" s="11" t="s">
        <v>142</v>
      </c>
      <c r="C37" s="103">
        <v>1659.901844</v>
      </c>
      <c r="D37" s="38" t="s">
        <v>143</v>
      </c>
    </row>
    <row r="38" spans="2:4" ht="13.5" customHeight="1">
      <c r="B38" s="12" t="s">
        <v>156</v>
      </c>
      <c r="C38" s="102">
        <v>285.038276</v>
      </c>
      <c r="D38" s="39" t="s">
        <v>157</v>
      </c>
    </row>
    <row r="39" spans="2:4" ht="13.5" customHeight="1">
      <c r="B39" s="11" t="s">
        <v>150</v>
      </c>
      <c r="C39" s="103">
        <v>281.47086100000001</v>
      </c>
      <c r="D39" s="38" t="s">
        <v>151</v>
      </c>
    </row>
    <row r="40" spans="2:4" ht="13.5" customHeight="1">
      <c r="B40" s="12" t="s">
        <v>148</v>
      </c>
      <c r="C40" s="102">
        <v>243.40210200000001</v>
      </c>
      <c r="D40" s="39" t="s">
        <v>149</v>
      </c>
    </row>
    <row r="41" spans="2:4" ht="13.5" customHeight="1">
      <c r="B41" s="11" t="s">
        <v>244</v>
      </c>
      <c r="C41" s="103">
        <v>173.09832700000001</v>
      </c>
      <c r="D41" s="38" t="s">
        <v>145</v>
      </c>
    </row>
    <row r="42" spans="2:4" ht="13.5" customHeight="1">
      <c r="B42" s="12" t="s">
        <v>154</v>
      </c>
      <c r="C42" s="102">
        <v>47.504877</v>
      </c>
      <c r="D42" s="39" t="s">
        <v>155</v>
      </c>
    </row>
    <row r="43" spans="2:4" ht="13.5" customHeight="1">
      <c r="B43" s="11" t="s">
        <v>152</v>
      </c>
      <c r="C43" s="103">
        <v>22.525853000000001</v>
      </c>
      <c r="D43" s="38" t="s">
        <v>153</v>
      </c>
    </row>
    <row r="44" spans="2:4" ht="13.5" customHeight="1">
      <c r="B44" s="12" t="s">
        <v>158</v>
      </c>
      <c r="C44" s="102">
        <v>8.6263620000000003</v>
      </c>
      <c r="D44" s="39" t="s">
        <v>159</v>
      </c>
    </row>
    <row r="45" spans="2:4" ht="13.5" customHeight="1">
      <c r="B45" s="11" t="s">
        <v>162</v>
      </c>
      <c r="C45" s="103">
        <v>1.271E-3</v>
      </c>
      <c r="D45" s="38" t="s">
        <v>163</v>
      </c>
    </row>
    <row r="46" spans="2:4" ht="13.5" customHeight="1">
      <c r="B46" s="12" t="s">
        <v>118</v>
      </c>
      <c r="C46" s="102">
        <v>103.107337</v>
      </c>
      <c r="D46" s="39" t="s">
        <v>119</v>
      </c>
    </row>
    <row r="47" spans="2:4" ht="9" customHeight="1"/>
    <row r="48" spans="2:4">
      <c r="B48" s="15" t="s">
        <v>44</v>
      </c>
      <c r="C48" s="7"/>
      <c r="D48" s="16" t="s">
        <v>45</v>
      </c>
    </row>
    <row r="49" spans="2:4">
      <c r="B49" s="5" t="s">
        <v>164</v>
      </c>
      <c r="D49" s="5" t="s">
        <v>165</v>
      </c>
    </row>
    <row r="50" spans="2:4">
      <c r="B50" s="113" t="s">
        <v>48</v>
      </c>
      <c r="C50" s="160"/>
      <c r="D50" s="157" t="s">
        <v>49</v>
      </c>
    </row>
    <row r="51" spans="2:4">
      <c r="B51" s="114" t="s">
        <v>50</v>
      </c>
      <c r="C51" s="115"/>
      <c r="D51" s="114" t="s">
        <v>51</v>
      </c>
    </row>
    <row r="52" spans="2:4">
      <c r="B52" s="156"/>
      <c r="C52" s="158"/>
      <c r="D52" s="156"/>
    </row>
  </sheetData>
  <hyperlinks>
    <hyperlink ref="B51" location="Enquiries!A1" display="Contact us for media support and coordination." xr:uid="{510E80B0-1BFC-44FC-B5F5-DB1FA07E432C}"/>
    <hyperlink ref="D51" location="Enquiries!A1" display="للنشر الإعلامي يُرجى التواصل معنا للدعم والتنسيق." xr:uid="{E039D6C5-94D2-4EA5-B75E-EA413F04B88A}"/>
    <hyperlink ref="B50" location="Index!A1" display="Return to Main Page" xr:uid="{C538F347-DA6C-4246-868A-40F4F01A9427}"/>
    <hyperlink ref="D50" location="Index!A1" display="العودة إلى الصفحة الرئيسية " xr:uid="{D1F5B46E-BFEE-4A51-BB4A-9F4458C6EBEC}"/>
  </hyperlinks>
  <pageMargins left="0.7" right="0.7" top="0.75" bottom="0.75" header="0.3" footer="0.3"/>
  <pageSetup orientation="portrait" r:id="rId1"/>
  <headerFooter>
    <oddFooter>&amp;C_x000D_&amp;1#&amp;"Calibri"&amp;11&amp;K000000 This is classified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3:F26"/>
  <sheetViews>
    <sheetView showGridLines="0" tabSelected="1" workbookViewId="0">
      <selection activeCell="I17" sqref="I17"/>
    </sheetView>
  </sheetViews>
  <sheetFormatPr defaultColWidth="8.5546875" defaultRowHeight="10.199999999999999"/>
  <cols>
    <col min="1" max="1" width="8.5546875" style="5"/>
    <col min="2" max="2" width="46.44140625" style="5" customWidth="1"/>
    <col min="3" max="3" width="12.5546875" style="5" customWidth="1"/>
    <col min="4" max="4" width="42.109375" style="5" customWidth="1"/>
    <col min="5" max="5" width="12" style="5" customWidth="1"/>
    <col min="6" max="16384" width="8.5546875" style="5"/>
  </cols>
  <sheetData>
    <row r="3" spans="2:6" s="66" customFormat="1" ht="32.25" customHeight="1">
      <c r="B3" s="54" t="s">
        <v>218</v>
      </c>
      <c r="C3" s="54"/>
      <c r="D3" s="69" t="s">
        <v>238</v>
      </c>
    </row>
    <row r="4" spans="2:6" s="66" customFormat="1" ht="10.5" customHeight="1">
      <c r="B4" s="77"/>
      <c r="C4" s="77"/>
      <c r="D4" s="54"/>
    </row>
    <row r="5" spans="2:6">
      <c r="B5" s="30" t="s">
        <v>28</v>
      </c>
      <c r="D5" s="5" t="s">
        <v>29</v>
      </c>
    </row>
    <row r="6" spans="2:6" ht="13.5" customHeight="1">
      <c r="B6" s="8" t="s">
        <v>166</v>
      </c>
      <c r="C6" s="96" t="s">
        <v>231</v>
      </c>
      <c r="D6" s="9" t="s">
        <v>167</v>
      </c>
    </row>
    <row r="7" spans="2:6" ht="15" customHeight="1">
      <c r="B7" s="8"/>
      <c r="C7" s="96">
        <v>46235</v>
      </c>
      <c r="D7" s="9"/>
    </row>
    <row r="8" spans="2:6" ht="14.1" customHeight="1">
      <c r="B8" s="10" t="s">
        <v>36</v>
      </c>
      <c r="C8" s="93">
        <f>SUM(C9:C11)</f>
        <v>14378.994588000001</v>
      </c>
      <c r="D8" s="37" t="s">
        <v>37</v>
      </c>
    </row>
    <row r="9" spans="2:6" ht="14.1" customHeight="1">
      <c r="B9" s="11" t="s">
        <v>168</v>
      </c>
      <c r="C9" s="71">
        <v>794.52341699999999</v>
      </c>
      <c r="D9" s="38" t="s">
        <v>169</v>
      </c>
    </row>
    <row r="10" spans="2:6" ht="14.1" customHeight="1">
      <c r="B10" s="12" t="s">
        <v>170</v>
      </c>
      <c r="C10" s="72">
        <v>3899.0086860000001</v>
      </c>
      <c r="D10" s="39" t="s">
        <v>171</v>
      </c>
    </row>
    <row r="11" spans="2:6" ht="14.1" customHeight="1">
      <c r="B11" s="11" t="s">
        <v>172</v>
      </c>
      <c r="C11" s="71">
        <v>9685.462485</v>
      </c>
      <c r="D11" s="38" t="s">
        <v>173</v>
      </c>
    </row>
    <row r="12" spans="2:6" ht="14.1" customHeight="1">
      <c r="B12" s="10" t="s">
        <v>38</v>
      </c>
      <c r="C12" s="70">
        <f>SUM(C13:C15)</f>
        <v>5668.0272540000005</v>
      </c>
      <c r="D12" s="37" t="s">
        <v>39</v>
      </c>
    </row>
    <row r="13" spans="2:6" ht="14.1" customHeight="1">
      <c r="B13" s="11" t="s">
        <v>168</v>
      </c>
      <c r="C13" s="97">
        <v>53.746634999999998</v>
      </c>
      <c r="D13" s="38" t="s">
        <v>169</v>
      </c>
    </row>
    <row r="14" spans="2:6" ht="14.1" customHeight="1">
      <c r="B14" s="12" t="s">
        <v>170</v>
      </c>
      <c r="C14" s="72">
        <v>4152.2504070000005</v>
      </c>
      <c r="D14" s="39" t="s">
        <v>171</v>
      </c>
    </row>
    <row r="15" spans="2:6" ht="14.1" customHeight="1">
      <c r="B15" s="11" t="s">
        <v>172</v>
      </c>
      <c r="C15" s="97">
        <v>1462.0302119999999</v>
      </c>
      <c r="D15" s="38" t="s">
        <v>173</v>
      </c>
      <c r="F15" s="130"/>
    </row>
    <row r="16" spans="2:6" ht="14.1" customHeight="1">
      <c r="B16" s="10" t="s">
        <v>40</v>
      </c>
      <c r="C16" s="93">
        <f>SUM(C17:C19)</f>
        <v>13973.634927000001</v>
      </c>
      <c r="D16" s="37" t="s">
        <v>41</v>
      </c>
    </row>
    <row r="17" spans="2:4" ht="14.1" customHeight="1">
      <c r="B17" s="11" t="s">
        <v>168</v>
      </c>
      <c r="C17" s="71">
        <v>2981.9769700000002</v>
      </c>
      <c r="D17" s="38" t="s">
        <v>169</v>
      </c>
    </row>
    <row r="18" spans="2:4" ht="14.1" customHeight="1">
      <c r="B18" s="12" t="s">
        <v>170</v>
      </c>
      <c r="C18" s="72">
        <v>7791.0254279999999</v>
      </c>
      <c r="D18" s="39" t="s">
        <v>171</v>
      </c>
    </row>
    <row r="19" spans="2:4" ht="14.1" customHeight="1">
      <c r="B19" s="144" t="s">
        <v>172</v>
      </c>
      <c r="C19" s="148">
        <v>3200.632529</v>
      </c>
      <c r="D19" s="155" t="s">
        <v>173</v>
      </c>
    </row>
    <row r="20" spans="2:4" s="1" customFormat="1">
      <c r="B20" s="13"/>
      <c r="C20" s="13"/>
    </row>
    <row r="21" spans="2:4">
      <c r="B21" s="15" t="s">
        <v>44</v>
      </c>
      <c r="D21" s="16" t="s">
        <v>45</v>
      </c>
    </row>
    <row r="22" spans="2:4">
      <c r="B22" s="15" t="s">
        <v>46</v>
      </c>
      <c r="D22" s="16" t="s">
        <v>47</v>
      </c>
    </row>
    <row r="24" spans="2:4">
      <c r="B24" s="113" t="s">
        <v>48</v>
      </c>
      <c r="C24" s="92"/>
      <c r="D24" s="157" t="s">
        <v>49</v>
      </c>
    </row>
    <row r="25" spans="2:4">
      <c r="B25" s="114" t="s">
        <v>50</v>
      </c>
      <c r="C25" s="115"/>
      <c r="D25" s="114" t="s">
        <v>51</v>
      </c>
    </row>
    <row r="26" spans="2:4">
      <c r="B26" s="156"/>
      <c r="C26" s="158"/>
      <c r="D26" s="156"/>
    </row>
  </sheetData>
  <hyperlinks>
    <hyperlink ref="B25" location="Enquiries!A1" display="Contact us for media support and coordination." xr:uid="{5F41AF81-053B-4F4D-8242-03974DFD33A9}"/>
    <hyperlink ref="D25" location="Enquiries!A1" display="للنشر الإعلامي يُرجى التواصل معنا للدعم والتنسيق." xr:uid="{486EE3B6-3F40-4499-9CE4-E73F37120D57}"/>
    <hyperlink ref="B24" location="Index!A1" display="Return to Main Page" xr:uid="{59A392A7-6936-4106-9025-E4B18CD4EBF9}"/>
    <hyperlink ref="D24" location="Index!A1" display="العودة إلى الصفحة الرئيسية " xr:uid="{B5F1B15E-FCAD-4E28-946F-5602967786AB}"/>
  </hyperlinks>
  <pageMargins left="0.7" right="0.7" top="0.75" bottom="0.75" header="0.3" footer="0.3"/>
  <pageSetup orientation="portrait" r:id="rId1"/>
  <headerFooter>
    <oddFooter>&amp;C_x000D_&amp;1#&amp;"Calibri"&amp;11&amp;K000000 This is classified as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V28"/>
  <sheetViews>
    <sheetView showGridLines="0" topLeftCell="A3" zoomScaleNormal="100" workbookViewId="0">
      <selection activeCell="B29" sqref="B29"/>
    </sheetView>
  </sheetViews>
  <sheetFormatPr defaultColWidth="7.5546875" defaultRowHeight="10.199999999999999"/>
  <cols>
    <col min="1" max="1" width="33.109375" style="5" customWidth="1"/>
    <col min="2" max="2" width="113.5546875" style="3" customWidth="1"/>
    <col min="3" max="3" width="7.5546875" style="3" customWidth="1"/>
    <col min="4" max="4" width="90.5546875" style="3" customWidth="1"/>
    <col min="5" max="5" width="7.5546875" style="3"/>
    <col min="6" max="9" width="7.5546875" style="5"/>
    <col min="10" max="10" width="7.5546875" style="5" customWidth="1"/>
    <col min="11" max="16384" width="7.5546875" style="3"/>
  </cols>
  <sheetData>
    <row r="1" spans="1:672">
      <c r="F1" s="3"/>
      <c r="G1" s="3"/>
      <c r="H1" s="3"/>
      <c r="I1" s="3"/>
      <c r="J1" s="3"/>
    </row>
    <row r="2" spans="1:672">
      <c r="B2" s="17"/>
      <c r="C2" s="17"/>
      <c r="D2" s="17"/>
      <c r="F2" s="3"/>
      <c r="G2" s="3"/>
      <c r="H2" s="3"/>
      <c r="I2" s="3"/>
      <c r="J2" s="3"/>
    </row>
    <row r="3" spans="1:672" ht="36" customHeight="1">
      <c r="B3" s="51" t="s">
        <v>174</v>
      </c>
      <c r="C3" s="17"/>
      <c r="D3" s="52" t="s">
        <v>175</v>
      </c>
      <c r="F3" s="3"/>
      <c r="G3" s="3"/>
      <c r="H3" s="3"/>
      <c r="I3" s="3"/>
      <c r="J3" s="3"/>
    </row>
    <row r="4" spans="1:672">
      <c r="B4" s="17"/>
      <c r="C4" s="17"/>
      <c r="D4" s="17"/>
      <c r="F4" s="3"/>
      <c r="G4" s="3"/>
      <c r="H4" s="3"/>
      <c r="I4" s="3"/>
      <c r="J4" s="3"/>
    </row>
    <row r="5" spans="1:672">
      <c r="B5" s="18"/>
      <c r="C5" s="18"/>
      <c r="D5" s="18"/>
      <c r="F5" s="3"/>
      <c r="G5" s="3"/>
      <c r="H5" s="3"/>
      <c r="I5" s="3"/>
      <c r="J5" s="3"/>
    </row>
    <row r="6" spans="1:672">
      <c r="C6" s="81"/>
      <c r="F6" s="3"/>
      <c r="G6" s="3"/>
      <c r="H6" s="3"/>
      <c r="I6" s="3"/>
      <c r="J6" s="3"/>
    </row>
    <row r="7" spans="1:672">
      <c r="F7" s="3"/>
      <c r="G7" s="3"/>
      <c r="H7" s="3"/>
      <c r="I7" s="3"/>
      <c r="J7" s="3"/>
    </row>
    <row r="8" spans="1:672" s="19"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row>
    <row r="9" spans="1:672">
      <c r="B9" s="5"/>
      <c r="C9" s="5"/>
      <c r="D9" s="5"/>
      <c r="E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row>
    <row r="10" spans="1:672">
      <c r="B10" s="90" t="s">
        <v>176</v>
      </c>
      <c r="C10" s="4"/>
      <c r="D10" s="117" t="s">
        <v>177</v>
      </c>
    </row>
    <row r="11" spans="1:672">
      <c r="B11" s="25"/>
      <c r="C11" s="23"/>
      <c r="D11" s="4"/>
    </row>
    <row r="12" spans="1:672">
      <c r="B12" s="91" t="s">
        <v>178</v>
      </c>
      <c r="D12" s="122" t="s">
        <v>179</v>
      </c>
    </row>
    <row r="13" spans="1:672">
      <c r="B13" s="91" t="s">
        <v>180</v>
      </c>
      <c r="D13" s="122" t="s">
        <v>181</v>
      </c>
    </row>
    <row r="14" spans="1:672" ht="30.6">
      <c r="B14" s="91" t="s">
        <v>182</v>
      </c>
      <c r="D14" s="123" t="s">
        <v>183</v>
      </c>
    </row>
    <row r="15" spans="1:672" ht="30.6">
      <c r="B15" s="91" t="s">
        <v>184</v>
      </c>
      <c r="D15" s="123" t="s">
        <v>185</v>
      </c>
    </row>
    <row r="16" spans="1:672" ht="30.6">
      <c r="B16" s="91" t="s">
        <v>186</v>
      </c>
      <c r="D16" s="123" t="s">
        <v>187</v>
      </c>
    </row>
    <row r="17" spans="2:4" ht="20.399999999999999">
      <c r="B17" s="125" t="s">
        <v>188</v>
      </c>
      <c r="D17" s="126" t="s">
        <v>189</v>
      </c>
    </row>
    <row r="18" spans="2:4" ht="30.6">
      <c r="B18" s="91" t="s">
        <v>190</v>
      </c>
      <c r="D18" s="124" t="s">
        <v>191</v>
      </c>
    </row>
    <row r="19" spans="2:4" ht="20.399999999999999">
      <c r="B19" s="91" t="s">
        <v>192</v>
      </c>
      <c r="D19" s="123" t="s">
        <v>193</v>
      </c>
    </row>
    <row r="20" spans="2:4">
      <c r="B20" s="5"/>
    </row>
    <row r="21" spans="2:4">
      <c r="B21" s="24" t="s">
        <v>194</v>
      </c>
    </row>
    <row r="22" spans="2:4">
      <c r="B22" s="26" t="s">
        <v>195</v>
      </c>
    </row>
    <row r="23" spans="2:4">
      <c r="B23" s="22"/>
    </row>
    <row r="24" spans="2:4">
      <c r="B24" s="24"/>
    </row>
    <row r="25" spans="2:4">
      <c r="B25" s="27"/>
    </row>
    <row r="26" spans="2:4">
      <c r="B26" s="27"/>
    </row>
    <row r="27" spans="2:4">
      <c r="B27" s="26"/>
    </row>
    <row r="28" spans="2:4">
      <c r="B28" s="28"/>
    </row>
  </sheetData>
  <hyperlinks>
    <hyperlink ref="B22" r:id="rId1" xr:uid="{433B68CD-46ED-416D-9B7F-C0081D65A8E4}"/>
  </hyperlinks>
  <pageMargins left="0.7" right="0.7" top="0.75" bottom="0.75" header="0.3" footer="0.3"/>
  <pageSetup orientation="portrait" r:id="rId2"/>
  <headerFooter>
    <oddFooter>&amp;C_x000D_&amp;1#&amp;"Calibri"&amp;11&amp;K000000 This is classified as Confidential</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V17"/>
  <sheetViews>
    <sheetView showGridLines="0" zoomScaleNormal="100" workbookViewId="0"/>
  </sheetViews>
  <sheetFormatPr defaultColWidth="7.5546875" defaultRowHeight="10.199999999999999"/>
  <cols>
    <col min="1" max="1" width="32.5546875" style="5" customWidth="1"/>
    <col min="2" max="2" width="83.5546875" style="3" customWidth="1"/>
    <col min="3" max="3" width="18.109375" style="3" customWidth="1"/>
    <col min="4" max="4" width="75" style="3" customWidth="1"/>
    <col min="5" max="5" width="7.5546875" style="3"/>
    <col min="6" max="9" width="7.5546875" style="5"/>
    <col min="10" max="10" width="9.5546875" style="5" customWidth="1"/>
    <col min="11" max="16384" width="7.5546875" style="3"/>
  </cols>
  <sheetData>
    <row r="1" spans="1:672">
      <c r="F1" s="3"/>
      <c r="G1" s="3"/>
      <c r="H1" s="3"/>
      <c r="I1" s="3"/>
      <c r="J1" s="3"/>
    </row>
    <row r="2" spans="1:672">
      <c r="B2" s="17"/>
      <c r="C2" s="17"/>
      <c r="D2" s="17"/>
      <c r="F2" s="3"/>
      <c r="G2" s="3"/>
      <c r="H2" s="3"/>
      <c r="I2" s="3"/>
      <c r="J2" s="3"/>
    </row>
    <row r="3" spans="1:672" ht="36" customHeight="1">
      <c r="B3" s="51" t="s">
        <v>174</v>
      </c>
      <c r="C3" s="17"/>
      <c r="D3" s="52" t="s">
        <v>175</v>
      </c>
      <c r="F3" s="3"/>
      <c r="G3" s="3"/>
      <c r="H3" s="3"/>
      <c r="I3" s="3"/>
      <c r="J3" s="3"/>
    </row>
    <row r="4" spans="1:672">
      <c r="B4" s="17"/>
      <c r="C4" s="17"/>
      <c r="D4" s="17"/>
      <c r="F4" s="3"/>
      <c r="G4" s="3"/>
      <c r="H4" s="3"/>
      <c r="I4" s="3"/>
      <c r="J4" s="3"/>
    </row>
    <row r="5" spans="1:672">
      <c r="F5" s="3"/>
      <c r="G5" s="3"/>
      <c r="H5" s="3"/>
      <c r="I5" s="3"/>
      <c r="J5" s="3"/>
    </row>
    <row r="6" spans="1:672">
      <c r="C6" s="81"/>
      <c r="F6" s="3"/>
      <c r="G6" s="3"/>
      <c r="H6" s="3"/>
      <c r="I6" s="3"/>
      <c r="J6" s="3"/>
    </row>
    <row r="7" spans="1:672">
      <c r="F7" s="3"/>
      <c r="G7" s="3"/>
      <c r="H7" s="3"/>
      <c r="I7" s="3"/>
      <c r="J7" s="3"/>
    </row>
    <row r="8" spans="1:672" s="19"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row>
    <row r="10" spans="1:672">
      <c r="B10" s="4" t="s">
        <v>196</v>
      </c>
      <c r="D10" s="117" t="s">
        <v>3</v>
      </c>
    </row>
    <row r="11" spans="1:672">
      <c r="B11" s="23" t="s">
        <v>197</v>
      </c>
      <c r="D11" s="118" t="s">
        <v>198</v>
      </c>
    </row>
    <row r="12" spans="1:672">
      <c r="B12" s="4"/>
      <c r="D12" s="117"/>
    </row>
    <row r="13" spans="1:672">
      <c r="B13" s="4" t="s">
        <v>199</v>
      </c>
      <c r="D13" s="117" t="s">
        <v>200</v>
      </c>
    </row>
    <row r="14" spans="1:672" ht="102">
      <c r="B14" s="116" t="s">
        <v>219</v>
      </c>
      <c r="D14" s="119" t="s">
        <v>201</v>
      </c>
    </row>
    <row r="15" spans="1:672">
      <c r="B15" s="4" t="s">
        <v>202</v>
      </c>
      <c r="D15" s="117" t="s">
        <v>203</v>
      </c>
    </row>
    <row r="16" spans="1:672" ht="20.399999999999999">
      <c r="B16" s="116" t="s">
        <v>204</v>
      </c>
      <c r="D16" s="120" t="s">
        <v>205</v>
      </c>
    </row>
    <row r="17" spans="2:4">
      <c r="B17" s="3" t="s">
        <v>206</v>
      </c>
      <c r="D17" s="121" t="s">
        <v>207</v>
      </c>
    </row>
  </sheetData>
  <hyperlinks>
    <hyperlink ref="B11" r:id="rId1" xr:uid="{F220516D-DE3E-420B-AD17-3929805E6969}"/>
    <hyperlink ref="D11" r:id="rId2" xr:uid="{2ACD0BAC-C628-4CD9-B878-FF8B0BB9B8E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8f85f4-432d-4f0d-8ff9-664a139b8861">
      <Terms xmlns="http://schemas.microsoft.com/office/infopath/2007/PartnerControls"/>
    </lcf76f155ced4ddcb4097134ff3c332f>
    <TaxCatchAll xmlns="4e6000ff-e01d-4ad3-9c41-f3ca8536865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CA3CE7AB7272B40BB91183547BBDCD9" ma:contentTypeVersion="12" ma:contentTypeDescription="Create a new document." ma:contentTypeScope="" ma:versionID="596d3eba3b39a94539b7ce32bfc02882">
  <xsd:schema xmlns:xsd="http://www.w3.org/2001/XMLSchema" xmlns:xs="http://www.w3.org/2001/XMLSchema" xmlns:p="http://schemas.microsoft.com/office/2006/metadata/properties" xmlns:ns2="5d8f85f4-432d-4f0d-8ff9-664a139b8861" xmlns:ns3="4e6000ff-e01d-4ad3-9c41-f3ca8536865e" targetNamespace="http://schemas.microsoft.com/office/2006/metadata/properties" ma:root="true" ma:fieldsID="3e04a1de65bd504d6174ef38aa544c58" ns2:_="" ns3:_="">
    <xsd:import namespace="5d8f85f4-432d-4f0d-8ff9-664a139b8861"/>
    <xsd:import namespace="4e6000ff-e01d-4ad3-9c41-f3ca8536865e"/>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8f85f4-432d-4f0d-8ff9-664a139b8861"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a73ccfc-da26-49d1-b5f6-43c41bc9ae9c"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6000ff-e01d-4ad3-9c41-f3ca8536865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ccf475-3027-494c-aa89-62514aa6348a}" ma:internalName="TaxCatchAll" ma:showField="CatchAllData" ma:web="4e6000ff-e01d-4ad3-9c41-f3ca853686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5d8f85f4-432d-4f0d-8ff9-664a139b8861"/>
    <ds:schemaRef ds:uri="4e6000ff-e01d-4ad3-9c41-f3ca8536865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10155E90-720A-4BCC-981B-7565BD589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8f85f4-432d-4f0d-8ff9-664a139b8861"/>
    <ds:schemaRef ds:uri="4e6000ff-e01d-4ad3-9c41-f3ca853686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Index</vt:lpstr>
      <vt:lpstr>Table 1</vt:lpstr>
      <vt:lpstr>Table 2</vt:lpstr>
      <vt:lpstr>Table 3</vt:lpstr>
      <vt:lpstr>Table 4</vt:lpstr>
      <vt:lpstr>Table 5</vt:lpstr>
      <vt:lpstr>Table 6</vt:lpstr>
      <vt:lpstr>Table 7</vt:lpstr>
      <vt:lpstr>Table 8</vt:lpstr>
      <vt:lpstr>Table 9</vt:lpstr>
      <vt:lpstr>Table 10</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Dr. Khalifa Rashed AL Dhaheri</cp:lastModifiedBy>
  <cp:revision/>
  <dcterms:created xsi:type="dcterms:W3CDTF">2022-03-01T00:40:37Z</dcterms:created>
  <dcterms:modified xsi:type="dcterms:W3CDTF">2026-10-06T07:57:53Z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0x010100ACA3CE7AB7272B40BB91183547BBDCD9</vt:lpwstr>
  </property>
  <property fmtid="{D5CDD505-2E9C-101B-9397-08002B2CF9AE}" pid="3" name="MSIP_Label_81088bd2-ac2d-49a5-b418-34b126be2bd4_Enabled">
    <vt:lpwstr>true</vt:lpwstr>
  </property>
  <property fmtid="{D5CDD505-2E9C-101B-9397-08002B2CF9AE}" pid="4" name="MSIP_Label_81088bd2-ac2d-49a5-b418-34b126be2bd4_SetDate">
    <vt:lpwstr>2024-01-17T09:38:04Z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f729e5fe-cdb4-4d04-97e7-0cf02fe4bf7b</vt:lpwstr>
  </property>
  <property fmtid="{D5CDD505-2E9C-101B-9397-08002B2CF9AE}" pid="9" name="MSIP_Label_81088bd2-ac2d-49a5-b418-34b126be2bd4_ContentBits">
    <vt:lpwstr>0</vt:lpwstr>
  </property>
  <property fmtid="{D5CDD505-2E9C-101B-9397-08002B2CF9AE}" pid="10" name="MSIP_Label_89755440-57ef-4e58-ae50-baaa124fe54d_Enabled">
    <vt:lpwstr>true</vt:lpwstr>
  </property>
  <property fmtid="{D5CDD505-2E9C-101B-9397-08002B2CF9AE}" pid="11" name="MSIP_Label_89755440-57ef-4e58-ae50-baaa124fe54d_SetDate">
    <vt:lpwstr>2024-10-10T10:02:23Z</vt:lpwstr>
  </property>
  <property fmtid="{D5CDD505-2E9C-101B-9397-08002B2CF9AE}" pid="12" name="MSIP_Label_89755440-57ef-4e58-ae50-baaa124fe54d_Method">
    <vt:lpwstr>Standard</vt:lpwstr>
  </property>
  <property fmtid="{D5CDD505-2E9C-101B-9397-08002B2CF9AE}" pid="13" name="MSIP_Label_89755440-57ef-4e58-ae50-baaa124fe54d_Name">
    <vt:lpwstr>Confidential Classification</vt:lpwstr>
  </property>
  <property fmtid="{D5CDD505-2E9C-101B-9397-08002B2CF9AE}" pid="14" name="MSIP_Label_89755440-57ef-4e58-ae50-baaa124fe54d_SiteId">
    <vt:lpwstr>6926239f-3483-4451-8452-48ee3bee086f</vt:lpwstr>
  </property>
  <property fmtid="{D5CDD505-2E9C-101B-9397-08002B2CF9AE}" pid="15" name="MSIP_Label_89755440-57ef-4e58-ae50-baaa124fe54d_ActionId">
    <vt:lpwstr>0eddddf2-e7cb-4825-a61c-ca365930171c</vt:lpwstr>
  </property>
  <property fmtid="{D5CDD505-2E9C-101B-9397-08002B2CF9AE}" pid="16" name="MSIP_Label_89755440-57ef-4e58-ae50-baaa124fe54d_ContentBits">
    <vt:lpwstr>2</vt:lpwstr>
  </property>
  <property fmtid="{D5CDD505-2E9C-101B-9397-08002B2CF9AE}" pid="17" name="Order">
    <vt:r8>18527000</vt:r8>
  </property>
  <property fmtid="{D5CDD505-2E9C-101B-9397-08002B2CF9AE}" pid="18" name="MediaServiceImageTags">
    <vt:lpwstr/>
  </property>
</Properties>
</file>