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Z:\Publications\Edited Publications\Sept_edited\"/>
    </mc:Choice>
  </mc:AlternateContent>
  <xr:revisionPtr revIDLastSave="0" documentId="13_ncr:1_{1F7AB346-8976-490F-A519-5D3A01B27509}" xr6:coauthVersionLast="47" xr6:coauthVersionMax="47" xr10:uidLastSave="{00000000-0000-0000-0000-000000000000}"/>
  <bookViews>
    <workbookView xWindow="28680" yWindow="-120" windowWidth="29040" windowHeight="1572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7" i="26"/>
  <c r="C7" i="27"/>
  <c r="C6" i="33"/>
  <c r="C6" i="34"/>
  <c r="C6" i="35"/>
  <c r="C33" i="32"/>
  <c r="C20" i="32"/>
  <c r="C6" i="32" s="1"/>
  <c r="C7" i="32"/>
  <c r="C16" i="31"/>
  <c r="C12" i="31"/>
  <c r="C8" i="31"/>
  <c r="C6" i="36"/>
  <c r="C6" i="37"/>
  <c r="C21" i="38"/>
  <c r="C14" i="38"/>
  <c r="C7" i="38"/>
  <c r="C6" i="38"/>
  <c r="C21" i="39"/>
  <c r="C6" i="39" s="1"/>
  <c r="C14" i="39"/>
  <c r="C7" i="39"/>
  <c r="C21" i="41"/>
  <c r="C6" i="41" s="1"/>
  <c r="C14" i="41"/>
  <c r="C7" i="41"/>
  <c r="C21" i="40"/>
  <c r="C14" i="40"/>
  <c r="C7" i="40"/>
  <c r="C6" i="40"/>
  <c r="C7" i="42" l="1"/>
  <c r="C11" i="42" s="1"/>
  <c r="C6" i="42" l="1"/>
</calcChain>
</file>

<file path=xl/sharedStrings.xml><?xml version="1.0" encoding="utf-8"?>
<sst xmlns="http://schemas.openxmlformats.org/spreadsheetml/2006/main" count="890" uniqueCount="342">
  <si>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</si>
  <si>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</si>
  <si>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</si>
  <si>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</si>
  <si>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</si>
  <si>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</si>
  <si>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</si>
  <si>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</si>
  <si>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</si>
  <si>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</si>
  <si>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</si>
  <si>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</si>
  <si>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</si>
  <si>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</si>
  <si>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</si>
  <si>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</si>
  <si>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</si>
  <si>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</si>
  <si>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</si>
  <si>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</si>
  <si>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</si>
  <si>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</si>
  <si>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</si>
  <si>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</si>
  <si>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</si>
  <si>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</si>
  <si>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</si>
  <si>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</si>
  <si>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</si>
  <si>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</si>
  <si>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</si>
  <si>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</si>
  <si>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</si>
  <si>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</si>
  <si>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</si>
  <si>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</si>
  <si>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</si>
  <si>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</si>
  <si>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</si>
  <si>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</si>
  <si>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</si>
  <si>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</si>
  <si>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</si>
  <si>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</si>
  <si>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</si>
  <si>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</si>
  <si>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</si>
  <si>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</si>
  <si>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</si>
  <si>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</si>
  <si>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</si>
  <si>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</si>
  <si>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</si>
  <si>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</si>
  <si>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</si>
  <si>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</si>
  <si>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</si>
  <si>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</si>
  <si>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</si>
  <si>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</si>
  <si>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</si>
  <si>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</si>
  <si>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</si>
  <si>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</si>
  <si>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</si>
  <si>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</si>
  <si>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</si>
  <si>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</si>
  <si>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</si>
  <si>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</si>
  <si>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</si>
  <si>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</si>
  <si>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</si>
  <si>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</si>
  <si>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</si>
  <si>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</si>
  <si>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</si>
  <si>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</si>
  <si>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</si>
  <si>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</si>
  <si>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</si>
  <si>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</si>
  <si>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</si>
  <si>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</si>
  <si>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</si>
  <si>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</si>
  <si>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</si>
  <si>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</si>
  <si>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</si>
  <si>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</si>
  <si>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</si>
  <si>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</si>
  <si>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</si>
  <si>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</si>
  <si>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</si>
  <si>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</si>
  <si>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</si>
  <si>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</si>
  <si>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</si>
  <si>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</si>
  <si>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</si>
  <si>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</si>
  <si>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</si>
  <si>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</si>
  <si>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</si>
  <si>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</si>
  <si>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</si>
  <si>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</si>
  <si>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</si>
  <si>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</si>
  <si>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</si>
  <si>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</si>
  <si>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</si>
  <si>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</si>
  <si>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اليابان</t>
  </si>
  <si>
    <t>المانيا</t>
  </si>
  <si>
    <t>جمهورية الكونجو</t>
  </si>
  <si>
    <t>المملكة المتحدة</t>
  </si>
  <si>
    <t>فرنسا</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</si>
  <si>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</si>
  <si>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</si>
  <si>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</si>
  <si>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</si>
  <si>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</si>
  <si>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</si>
  <si>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</si>
  <si>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</si>
  <si>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</si>
  <si>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</si>
  <si>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</si>
  <si>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All Other Countries</t>
  </si>
  <si>
    <t>جميع البلدان الاخرى</t>
  </si>
  <si>
    <t>منتجات الاغدية ;مشروبات,سوائل كحوليةوتبغ</t>
  </si>
  <si>
    <t>All Other Goods</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</si>
  <si>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</si>
  <si>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</si>
  <si>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</si>
  <si>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</si>
  <si>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</si>
  <si>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</si>
  <si>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</si>
  <si>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</si>
  <si>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</si>
  <si>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</si>
  <si>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</si>
  <si>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</si>
  <si>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</si>
  <si>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</si>
  <si>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</si>
  <si>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</si>
  <si>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</si>
  <si>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</si>
  <si>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</si>
  <si>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</si>
  <si>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</si>
  <si>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</si>
  <si>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</si>
  <si>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</si>
  <si>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</si>
  <si>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</si>
  <si>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</si>
  <si>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</si>
  <si>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</si>
  <si>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</si>
  <si>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</si>
  <si>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</si>
  <si>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</si>
  <si>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</si>
  <si>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</si>
  <si>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</si>
  <si>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</si>
  <si>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</si>
  <si>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</si>
  <si>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</si>
  <si>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</si>
  <si>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</si>
  <si>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</si>
  <si>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</si>
  <si>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</si>
  <si>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</si>
  <si>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</si>
  <si>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</si>
  <si>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</si>
  <si>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</si>
  <si>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</si>
  <si>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</si>
  <si>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ايطاليا</t>
  </si>
  <si>
    <t>اخرى</t>
  </si>
  <si>
    <t>تركيا</t>
  </si>
  <si>
    <t>السويد</t>
  </si>
  <si>
    <t>هونج كونج</t>
  </si>
  <si>
    <t>Note: The data for 2025 are preliminary</t>
  </si>
  <si>
    <t>ملاحظة: بيانات عام 2025 أولية</t>
  </si>
  <si>
    <t>SWITZERLAND</t>
  </si>
  <si>
    <t>SAUDI ARABIA</t>
  </si>
  <si>
    <t>INDIA</t>
  </si>
  <si>
    <t>KUWAIT</t>
  </si>
  <si>
    <t>QATAR</t>
  </si>
  <si>
    <t>CHINA</t>
  </si>
  <si>
    <t>JORDAN</t>
  </si>
  <si>
    <t>BAHRAIN</t>
  </si>
  <si>
    <t>TURKIYE OF REPUBLIC</t>
  </si>
  <si>
    <t>SUDAN</t>
  </si>
  <si>
    <t>OMAN</t>
  </si>
  <si>
    <t>EGYPT</t>
  </si>
  <si>
    <t>HONG KONG</t>
  </si>
  <si>
    <t>CONGO REPUBLIC</t>
  </si>
  <si>
    <t>GERMANY</t>
  </si>
  <si>
    <t>JAPAN</t>
  </si>
  <si>
    <t>ITALY</t>
  </si>
  <si>
    <t>UNITED KINGDOM</t>
  </si>
  <si>
    <t>سوريا</t>
  </si>
  <si>
    <t>SYRIA</t>
  </si>
  <si>
    <t>VEHICLES OF TRANSPORT</t>
  </si>
  <si>
    <t>MACHINERY, SOUND RECORDERS, REPRODUCERS AND PARTS</t>
  </si>
  <si>
    <t>PHOTOGRAPHIC, MEDICAL, MUSICAL INSTRUMENTS _ PARTS</t>
  </si>
  <si>
    <t>MISCELLANEOUS MANUFACTURED ARTICLES</t>
  </si>
  <si>
    <t>PRODUCTS OF THE CHEMICAL OR ALLIED INDUSTRIES</t>
  </si>
  <si>
    <t>BASE METALS AND ARTICLES OF BASE METAL</t>
  </si>
  <si>
    <t>MINERAL PRODUCTS</t>
  </si>
  <si>
    <t>LIVE ANIMALS AND THEIR PRODUCTS</t>
  </si>
  <si>
    <t>PIECES AND ANTIQUES WORKS OF ART, COLLECTORS</t>
  </si>
  <si>
    <t>TEXTILES AND TEXTILE ARTICLES</t>
  </si>
  <si>
    <t>PEARLS, STONES, PRECIOUS METALS AND ITS ARTICLES</t>
  </si>
  <si>
    <t>PLASTICS, RUBBER AND ARTICLES THEREOF</t>
  </si>
  <si>
    <t>SWEDEN</t>
  </si>
  <si>
    <t>FRANCE</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</si>
  <si>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</si>
  <si>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</si>
  <si>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</si>
  <si>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</si>
  <si>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</si>
  <si>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</si>
  <si>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</si>
  <si>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</si>
  <si>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</si>
  <si>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</si>
  <si>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</si>
  <si>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</si>
  <si>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</si>
  <si>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</si>
  <si>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</si>
  <si>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16</t>
  </si>
  <si>
    <t>البيانات الوصفية</t>
  </si>
  <si>
    <t>الرابط</t>
  </si>
  <si>
    <t>Return to Main Page</t>
  </si>
  <si>
    <t xml:space="preserve">العودة إلى الصفحة الرئيسية </t>
  </si>
  <si>
    <t>EFTA</t>
  </si>
  <si>
    <t>ARAB COUNTRIES</t>
  </si>
  <si>
    <t>ASIA</t>
  </si>
  <si>
    <t>EUROPEAN UNION (E.E.C)</t>
  </si>
  <si>
    <t>NORTH AMERICA</t>
  </si>
  <si>
    <t>AFRICA</t>
  </si>
  <si>
    <t>OCEANIA</t>
  </si>
  <si>
    <t>SOUTH AMERICA</t>
  </si>
  <si>
    <t>EASTERN EUROPE</t>
  </si>
  <si>
    <t>CENTRAL AMERICA</t>
  </si>
  <si>
    <t>OTHER WESTERN COUNTRIES</t>
  </si>
  <si>
    <t>OTHERS</t>
  </si>
  <si>
    <t xml:space="preserve">OTHER </t>
  </si>
  <si>
    <t>استيراد</t>
  </si>
  <si>
    <t>OTHER</t>
  </si>
  <si>
    <t>Non-oil Foreign Merchandise Trade Through the Ports of Abu Dhabi Emirate, July 2025</t>
  </si>
  <si>
    <t>Table 1: Non-oil of trade components (in million AED), July 2025</t>
  </si>
  <si>
    <t>Table 2: Non-oil of Trade components (year-on-year growth), July 2025</t>
  </si>
  <si>
    <t>Table 3: Non-oil exports by good HS, (in millions AED), July 2025</t>
  </si>
  <si>
    <t>Table 4: Non-oil re-export by sections of HS, (in millions AED), July 2025</t>
  </si>
  <si>
    <t>Table 5: Non-oil imports by sections of HS, (in millions AED), July 2025</t>
  </si>
  <si>
    <t>Table 6: Non-oil exports by country (in millions AED), July 2025</t>
  </si>
  <si>
    <t>Table 7: Non-oil Re-exports by country (in millions AED), July 2025</t>
  </si>
  <si>
    <t>Table 8: Non-oil Imports by country (in millions AED), July 2025</t>
  </si>
  <si>
    <t>Table 9: Non-oil foreign trade by continent (in millions AED), July 2025</t>
  </si>
  <si>
    <t>Table 10: Non-oil foreign trade by mode of shipping (in millions AED), July 2025</t>
  </si>
  <si>
    <t>Table 11: Non-oil exports by sector, July 2025</t>
  </si>
  <si>
    <t>Table 12: Non-oil Imports by sector, July 2025</t>
  </si>
  <si>
    <t>Table 13: Top 5 Non-oil exported goods by sector and HS, July 2025</t>
  </si>
  <si>
    <t>Table 14: Top 5 Non-oil imported goods by sector and HS, July 2025</t>
  </si>
  <si>
    <t>Table 15: Top 5 Non-oil export trade partners by sector, July 2025</t>
  </si>
  <si>
    <t>Table 16: Top 5 Non-oil Imports trade partners by sector,  July 2025</t>
  </si>
  <si>
    <t>حركة التجارة الخارجية السلعية غير النفطية عبر منافذ إمارة أبوظبي، يوليو 2025</t>
  </si>
  <si>
    <t>جدول 1: قيمة التجارة الخارجية غير النفطية بالمليون درهم، يوليو 2025</t>
  </si>
  <si>
    <t xml:space="preserve"> جدول 2: التجارة الخارجية غير النفطية (النمو على أساس سنوي)، يوليو 2025 </t>
  </si>
  <si>
    <t>جدول 3: الصادرات غير النفطية حسب أقسام النظام المنسق بالمليون درهم، يوليو 2025</t>
  </si>
  <si>
    <t>جدول 4: المعاد تصديره غير النفطي حسب أقسام النظام المنسق بالمليون درهم، يوليو 2025</t>
  </si>
  <si>
    <t>جدول 5: الواردات غير النفطية حسب أقسام النظام المنسق بالمليون درهم، يوليو 2025</t>
  </si>
  <si>
    <t>جدول 6: الصادرات غير النفطية حسب الدولة بالمليون درهم، يوليو 2025</t>
  </si>
  <si>
    <t>جدول 7: المعاد تصديره غير النفطي حسب الدولة بالمليون درهم، يوليو 2025</t>
  </si>
  <si>
    <t>جدول 8: الواردات غير النفطية حسب الدولة بالمليون درهم، يوليو 2025</t>
  </si>
  <si>
    <t xml:space="preserve">جدول 9: التجارة الخارجية غير النفطية حسب المنطقة بالمليون درهم، يوليو 2025 </t>
  </si>
  <si>
    <t>جدول 10: التجارة الخارجية غير النفطية حسب وسيلة النقل بالمليون درهم، يوليو 2025</t>
  </si>
  <si>
    <t xml:space="preserve">جدول 11: الصادرات غير النفطية حسب القطاع، يوليو 2025   </t>
  </si>
  <si>
    <t>جدول 12: الواردات غير النفطية حسب القطاع، يوليو 2025</t>
  </si>
  <si>
    <t>جدول 13: أهم خمس مجموعات سلعية في الصادرات غير النفطية حسب أقسام النظام المنسق والقطاع، يوليو 2025</t>
  </si>
  <si>
    <t>جدول 14: أهم خمس مجموعات سلعية في الواردات غير النفطية حسب أقسام النظام المنسق والقطاع، يوليو 2025</t>
  </si>
  <si>
    <t>جدول 15: أهم خمس شركاء في الصادرات غير النفطية حسب القطاع، يوليو 2025</t>
  </si>
  <si>
    <t>جدول 16: أهم خمس شركاء في الواردات غير النفطية حسب القطاع، يوليو 2025</t>
  </si>
  <si>
    <r>
      <rPr>
        <b/>
        <sz val="10"/>
        <color rgb="FFD6A360"/>
        <rFont val="Arial"/>
        <family val="2"/>
      </rPr>
      <t>Table 1:</t>
    </r>
    <r>
      <rPr>
        <b/>
        <sz val="10"/>
        <rFont val="Arial"/>
        <family val="2"/>
      </rPr>
      <t xml:space="preserve"> Non-oil of trade components (in million AED), July  2025</t>
    </r>
  </si>
  <si>
    <r>
      <rPr>
        <b/>
        <sz val="10"/>
        <color rgb="FFD6A360"/>
        <rFont val="Arial"/>
        <family val="2"/>
      </rPr>
      <t>Table 2:</t>
    </r>
    <r>
      <rPr>
        <b/>
        <sz val="10"/>
        <rFont val="Arial"/>
        <family val="2"/>
      </rPr>
      <t xml:space="preserve"> Non-oil of trade components (year-on-year growth), July 2025</t>
    </r>
  </si>
  <si>
    <r>
      <rPr>
        <b/>
        <sz val="10"/>
        <color rgb="FFD6A360"/>
        <rFont val="Arial"/>
        <family val="2"/>
      </rPr>
      <t xml:space="preserve">Table 3: </t>
    </r>
    <r>
      <rPr>
        <b/>
        <sz val="10"/>
        <rFont val="Arial"/>
        <family val="2"/>
      </rPr>
      <t>Non-oil exports by good HS, (in millions AED), July 2025</t>
    </r>
  </si>
  <si>
    <r>
      <rPr>
        <b/>
        <sz val="10"/>
        <color rgb="FFD6A360"/>
        <rFont val="Arial"/>
        <family val="2"/>
      </rPr>
      <t xml:space="preserve">Table 4: </t>
    </r>
    <r>
      <rPr>
        <b/>
        <sz val="10"/>
        <rFont val="Arial"/>
        <family val="2"/>
      </rPr>
      <t>Non-oil re-export by sections of HS, (in millions AED), July 2025</t>
    </r>
  </si>
  <si>
    <r>
      <rPr>
        <b/>
        <sz val="10"/>
        <color rgb="FFD6A360"/>
        <rFont val="Arial"/>
        <family val="2"/>
      </rPr>
      <t>Table 5:</t>
    </r>
    <r>
      <rPr>
        <b/>
        <sz val="10"/>
        <rFont val="Arial"/>
        <family val="2"/>
      </rPr>
      <t xml:space="preserve"> Non-oil imports by sections of HS, (in millions AED), July 2025</t>
    </r>
  </si>
  <si>
    <r>
      <rPr>
        <b/>
        <sz val="10"/>
        <color rgb="FFD6A360"/>
        <rFont val="Arial"/>
        <family val="2"/>
      </rPr>
      <t>Table 6:</t>
    </r>
    <r>
      <rPr>
        <b/>
        <sz val="10"/>
        <rFont val="Arial"/>
        <family val="2"/>
      </rPr>
      <t xml:space="preserve"> Non-oil exports by country (in millions AED), July 2025</t>
    </r>
  </si>
  <si>
    <r>
      <rPr>
        <b/>
        <sz val="10"/>
        <color rgb="FFD6A360"/>
        <rFont val="Arial"/>
        <family val="2"/>
      </rPr>
      <t xml:space="preserve">Table 7: </t>
    </r>
    <r>
      <rPr>
        <b/>
        <sz val="10"/>
        <rFont val="Arial"/>
        <family val="2"/>
      </rPr>
      <t>Non-oil Re-exports by country (in millions AED), July 2025</t>
    </r>
  </si>
  <si>
    <r>
      <rPr>
        <b/>
        <sz val="10"/>
        <color rgb="FFD6A360"/>
        <rFont val="Arial"/>
        <family val="2"/>
      </rPr>
      <t xml:space="preserve">Table 8: </t>
    </r>
    <r>
      <rPr>
        <b/>
        <sz val="10"/>
        <rFont val="Arial"/>
        <family val="2"/>
      </rPr>
      <t>Non-oil Imports by country (in millions AED), July 2025</t>
    </r>
  </si>
  <si>
    <r>
      <rPr>
        <b/>
        <sz val="10"/>
        <color rgb="FFD6A360"/>
        <rFont val="Arial"/>
        <family val="2"/>
      </rPr>
      <t>Table 9:</t>
    </r>
    <r>
      <rPr>
        <b/>
        <sz val="10"/>
        <rFont val="Arial"/>
        <family val="2"/>
      </rPr>
      <t xml:space="preserve"> Non-oil foreign trade by continent (in millions AED), July  2025</t>
    </r>
  </si>
  <si>
    <r>
      <rPr>
        <b/>
        <sz val="10"/>
        <color rgb="FFD6A360"/>
        <rFont val="Arial"/>
        <family val="2"/>
      </rPr>
      <t xml:space="preserve">Table 10: </t>
    </r>
    <r>
      <rPr>
        <b/>
        <sz val="10"/>
        <rFont val="Arial"/>
        <family val="2"/>
      </rPr>
      <t>Non-oil foreign trade by mode of shipping (in millions AED), July 2025</t>
    </r>
  </si>
  <si>
    <r>
      <rPr>
        <b/>
        <sz val="10"/>
        <color rgb="FFD6A360"/>
        <rFont val="Arial"/>
        <family val="2"/>
      </rPr>
      <t>Table 11:</t>
    </r>
    <r>
      <rPr>
        <b/>
        <sz val="10"/>
        <rFont val="Arial"/>
        <family val="2"/>
      </rPr>
      <t xml:space="preserve"> Non-oil exports by sector, July 2025</t>
    </r>
  </si>
  <si>
    <r>
      <rPr>
        <b/>
        <sz val="10"/>
        <color rgb="FFD6A360"/>
        <rFont val="Arial"/>
        <family val="2"/>
      </rPr>
      <t>Table 12:</t>
    </r>
    <r>
      <rPr>
        <b/>
        <sz val="10"/>
        <rFont val="Arial"/>
        <family val="2"/>
      </rPr>
      <t xml:space="preserve"> Non-oil Imports by sector, July  2025</t>
    </r>
  </si>
  <si>
    <r>
      <rPr>
        <b/>
        <sz val="10"/>
        <color rgb="FFD6A360"/>
        <rFont val="Arial"/>
        <family val="2"/>
      </rPr>
      <t xml:space="preserve"> Table 15: </t>
    </r>
    <r>
      <rPr>
        <b/>
        <sz val="10"/>
        <rFont val="Arial"/>
        <family val="2"/>
      </rPr>
      <t>Top 5 Non-oil export trade partners by sector, July 2025</t>
    </r>
  </si>
  <si>
    <r>
      <rPr>
        <b/>
        <sz val="10"/>
        <color rgb="FFD6A360"/>
        <rFont val="Arial"/>
        <family val="2"/>
      </rPr>
      <t>جدول 1</t>
    </r>
    <r>
      <rPr>
        <b/>
        <sz val="10"/>
        <rFont val="Arial"/>
        <family val="2"/>
      </rPr>
      <t>: قيمة التجارة الخارجية غير النفطية بالمليون درهم، يوليو 2025</t>
    </r>
  </si>
  <si>
    <r>
      <rPr>
        <b/>
        <sz val="10"/>
        <color rgb="FFD6A360"/>
        <rFont val="Arial"/>
        <family val="2"/>
      </rPr>
      <t xml:space="preserve">جدول 2: </t>
    </r>
    <r>
      <rPr>
        <b/>
        <sz val="10"/>
        <rFont val="Arial"/>
        <family val="2"/>
      </rPr>
      <t xml:space="preserve"> التجارة الخارجية غير النفطية (النمو على أساس سنوي)، يوليو 2025</t>
    </r>
  </si>
  <si>
    <r>
      <rPr>
        <b/>
        <sz val="10"/>
        <color rgb="FFD6A360"/>
        <rFont val="Arial"/>
        <family val="2"/>
      </rPr>
      <t>جدول 3:</t>
    </r>
    <r>
      <rPr>
        <b/>
        <sz val="10"/>
        <rFont val="Arial"/>
        <family val="2"/>
      </rPr>
      <t xml:space="preserve"> الصادرات غير النفطية حسب أقسام النظام المنسق بالمليون درهم، يوليو 2025 </t>
    </r>
  </si>
  <si>
    <r>
      <rPr>
        <b/>
        <sz val="10"/>
        <color rgb="FFD6A360"/>
        <rFont val="Arial"/>
        <family val="2"/>
      </rPr>
      <t xml:space="preserve">جدول 4: </t>
    </r>
    <r>
      <rPr>
        <b/>
        <sz val="10"/>
        <rFont val="Arial"/>
        <family val="2"/>
      </rPr>
      <t xml:space="preserve">المعاد تصديره غير النفطي حسب أقسام النظام المنسق بالمليون درهم، يوليو 2025 </t>
    </r>
  </si>
  <si>
    <r>
      <rPr>
        <b/>
        <sz val="10"/>
        <color rgb="FFD6A360"/>
        <rFont val="Arial"/>
        <family val="2"/>
      </rPr>
      <t>جدول 5:</t>
    </r>
    <r>
      <rPr>
        <b/>
        <sz val="10"/>
        <rFont val="Arial"/>
        <family val="2"/>
      </rPr>
      <t xml:space="preserve"> الواردات غير النفطية حسب أقسام النظام المنسق بالمليون درهم، يوليو 2025 </t>
    </r>
  </si>
  <si>
    <r>
      <rPr>
        <b/>
        <sz val="10"/>
        <color rgb="FFD6A360"/>
        <rFont val="Arial"/>
        <family val="2"/>
      </rPr>
      <t>جدول 6:</t>
    </r>
    <r>
      <rPr>
        <b/>
        <sz val="10"/>
        <rFont val="Arial"/>
        <family val="2"/>
      </rPr>
      <t xml:space="preserve"> الصادرات غير النفطية حسب الدولة بالمليون درهم، يوليو 2025</t>
    </r>
  </si>
  <si>
    <r>
      <rPr>
        <b/>
        <sz val="10"/>
        <color rgb="FFD6A360"/>
        <rFont val="Arial"/>
        <family val="2"/>
      </rPr>
      <t xml:space="preserve">جدول 7: </t>
    </r>
    <r>
      <rPr>
        <b/>
        <sz val="10"/>
        <rFont val="Arial"/>
        <family val="2"/>
      </rPr>
      <t>المعاد تصديره غير النفطي حسب الدولة بالمليون درهم، يوليو 2025</t>
    </r>
  </si>
  <si>
    <r>
      <rPr>
        <b/>
        <sz val="10"/>
        <color rgb="FFD6A360"/>
        <rFont val="Arial"/>
        <family val="2"/>
      </rPr>
      <t xml:space="preserve">جدول 8: </t>
    </r>
    <r>
      <rPr>
        <b/>
        <sz val="10"/>
        <rFont val="Arial"/>
        <family val="2"/>
      </rPr>
      <t xml:space="preserve">الواردات غير النفطية حسب الدولة بالمليون درهم، يوليو 2025 </t>
    </r>
  </si>
  <si>
    <r>
      <rPr>
        <b/>
        <sz val="10"/>
        <color rgb="FFD6A360"/>
        <rFont val="Arial"/>
        <family val="2"/>
      </rPr>
      <t>جدول 9:</t>
    </r>
    <r>
      <rPr>
        <b/>
        <sz val="10"/>
        <rFont val="Arial"/>
        <family val="2"/>
      </rPr>
      <t xml:space="preserve"> التجارة الخارجية غير النفطية حسب المنطقة بالمليون درهم،  يوليو 2025 </t>
    </r>
  </si>
  <si>
    <r>
      <rPr>
        <b/>
        <sz val="10"/>
        <color rgb="FFD6A360"/>
        <rFont val="Arial"/>
        <family val="2"/>
      </rPr>
      <t>جدول 10:</t>
    </r>
    <r>
      <rPr>
        <b/>
        <sz val="10"/>
        <rFont val="Arial"/>
        <family val="2"/>
      </rPr>
      <t xml:space="preserve"> التجارة الخارجية غير النفطية حسب وسيلة النقل بالمليون درهم، يوليو 2025 </t>
    </r>
  </si>
  <si>
    <r>
      <rPr>
        <b/>
        <sz val="10"/>
        <color rgb="FFD6A360"/>
        <rFont val="Arial"/>
        <family val="2"/>
      </rPr>
      <t xml:space="preserve">جدول 11: </t>
    </r>
    <r>
      <rPr>
        <b/>
        <sz val="10"/>
        <rFont val="Arial"/>
        <family val="2"/>
      </rPr>
      <t xml:space="preserve">الصادرات غير النفطية حسب القطاع، يوليو 2025   </t>
    </r>
  </si>
  <si>
    <r>
      <rPr>
        <b/>
        <sz val="10"/>
        <color rgb="FFD6A360"/>
        <rFont val="Arial"/>
        <family val="2"/>
      </rPr>
      <t xml:space="preserve"> جدول 12:</t>
    </r>
    <r>
      <rPr>
        <b/>
        <sz val="10"/>
        <rFont val="Arial"/>
        <family val="2"/>
      </rPr>
      <t xml:space="preserve"> الواردات غير النفطية حسب القطاع، يوليو 2025</t>
    </r>
  </si>
  <si>
    <r>
      <rPr>
        <b/>
        <sz val="10"/>
        <color rgb="FFD6A360"/>
        <rFont val="Arial"/>
        <family val="2"/>
      </rPr>
      <t>جدول 14:</t>
    </r>
    <r>
      <rPr>
        <b/>
        <sz val="10"/>
        <rFont val="Arial"/>
        <family val="2"/>
      </rPr>
      <t xml:space="preserve"> أهم خمس مجموعات سلعية في الواردات غير النفطية حسب أقسام النظام المنسق والقطاع، يوليو 2025</t>
    </r>
  </si>
  <si>
    <t>يوليو 2025</t>
  </si>
  <si>
    <r>
      <rPr>
        <b/>
        <sz val="10"/>
        <color rgb="FFD6A360"/>
        <rFont val="Arial"/>
        <family val="2"/>
      </rPr>
      <t>Table 16:</t>
    </r>
    <r>
      <rPr>
        <b/>
        <sz val="10"/>
        <rFont val="Arial"/>
        <family val="2"/>
      </rPr>
      <t xml:space="preserve"> Top 5 Non-oil Imports trade partners by sector, July 2025</t>
    </r>
  </si>
  <si>
    <r>
      <rPr>
        <b/>
        <sz val="10"/>
        <color rgb="FFD6A360"/>
        <rFont val="Arial"/>
        <family val="2"/>
      </rPr>
      <t xml:space="preserve"> جدول 16: </t>
    </r>
    <r>
      <rPr>
        <b/>
        <sz val="10"/>
        <rFont val="Arial"/>
        <family val="2"/>
      </rPr>
      <t>أهم خمس شركاء في الواردات غير النفطية حسب القطاع، يوليو 2025</t>
    </r>
  </si>
  <si>
    <t>BANGLADESH</t>
  </si>
  <si>
    <t>بنجلاديش</t>
  </si>
  <si>
    <t>SPAIN</t>
  </si>
  <si>
    <t>اسبانيا</t>
  </si>
  <si>
    <t>KAZAKHSTAN</t>
  </si>
  <si>
    <t>كازاخستان</t>
  </si>
  <si>
    <r>
      <t xml:space="preserve"> </t>
    </r>
    <r>
      <rPr>
        <b/>
        <sz val="10"/>
        <color rgb="FFD6A360"/>
        <rFont val="Arial"/>
        <family val="2"/>
      </rPr>
      <t xml:space="preserve"> جدول 15: </t>
    </r>
    <r>
      <rPr>
        <b/>
        <sz val="10"/>
        <rFont val="Arial"/>
        <family val="2"/>
      </rPr>
      <t>أهم خمس شركاء في الصادرات غير النفطية حسب القطاع، يوليو 2025</t>
    </r>
  </si>
  <si>
    <r>
      <rPr>
        <b/>
        <sz val="10"/>
        <color rgb="FFD6A360"/>
        <rFont val="Arial"/>
        <family val="2"/>
      </rPr>
      <t>Table 14:</t>
    </r>
    <r>
      <rPr>
        <b/>
        <sz val="10"/>
        <rFont val="Arial"/>
        <family val="2"/>
      </rPr>
      <t xml:space="preserve"> Top 5 Non-oil imported goods by sector and HS, July 2025</t>
    </r>
  </si>
  <si>
    <t>ARTICLES OF LEATHER AND ANIMAL GUT; TRAVEL GOODS</t>
  </si>
  <si>
    <t>ARTICLES OF STONE, MICA;CERAMIC PRODUCTS AND GLASS</t>
  </si>
  <si>
    <t>FOODSTUFFS, BEVERAGES, SPIRITS AND TOBACCO</t>
  </si>
  <si>
    <r>
      <rPr>
        <b/>
        <sz val="10"/>
        <color rgb="FFD6A360"/>
        <rFont val="Arial"/>
        <family val="2"/>
      </rPr>
      <t xml:space="preserve"> Table 13: </t>
    </r>
    <r>
      <rPr>
        <b/>
        <sz val="10"/>
        <rFont val="Arial"/>
        <family val="2"/>
      </rPr>
      <t>Top 5 Non-oil exported goods by sector and HS, July 2025</t>
    </r>
  </si>
  <si>
    <r>
      <rPr>
        <b/>
        <sz val="10"/>
        <color rgb="FFD6A360"/>
        <rFont val="Arial"/>
        <family val="2"/>
      </rPr>
      <t xml:space="preserve">جدول 13:  </t>
    </r>
    <r>
      <rPr>
        <b/>
        <sz val="10"/>
        <rFont val="Arial"/>
        <family val="2"/>
      </rPr>
      <t>أهم خمس مجموعات سلعية في الصادرات غير النفطية حسب أقسام النظام المنسق والقطاع، يوليو 2025</t>
    </r>
  </si>
  <si>
    <t>AUSTRALIA</t>
  </si>
  <si>
    <t>استراليا</t>
  </si>
  <si>
    <t>POLAND</t>
  </si>
  <si>
    <t>بولندا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</si>
</sst>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7">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sz val="8"/>
      <color rgb="FF0D0D0D"/>
      <name val="Segoe UI"/>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b/>
      <sz val="10"/>
      <color rgb="FFD6A360"/>
      <name val="Arial"/>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2" fillId="0" borderId="0"/>
    <xf numFmtId="0" fontId="33" fillId="0" borderId="0"/>
    <xf numFmtId="0" fontId="18" fillId="0" borderId="0"/>
    <xf numFmtId="0" fontId="18" fillId="0" borderId="0"/>
    <xf numFmtId="0" fontId="18" fillId="0" borderId="0"/>
    <xf numFmtId="0" fontId="18" fillId="0" borderId="0"/>
    <xf numFmtId="0" fontId="44" fillId="0" borderId="0"/>
  </cellStyleXfs>
  <cellXfs count="206">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28" fillId="0" borderId="0" xfId="18"/>
    <xf numFmtId="0" fontId="5" fillId="0" borderId="0" xfId="18" applyFont="1" applyAlignment="1">
      <alignment vertical="center"/>
    </xf>
    <xf numFmtId="0" fontId="5" fillId="0" borderId="0" xfId="18" applyFont="1" applyAlignment="1">
      <alignment horizontal="right" vertical="center" readingOrder="2"/>
    </xf>
    <xf numFmtId="0" fontId="29" fillId="0" borderId="0" xfId="18" applyFont="1" applyAlignment="1">
      <alignment vertical="center"/>
    </xf>
    <xf numFmtId="49" fontId="29"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0" fillId="0" borderId="0" xfId="15" applyNumberFormat="1" applyFont="1" applyFill="1" applyBorder="1" applyAlignment="1">
      <alignment horizontal="center"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167" fontId="9" fillId="2" borderId="0" xfId="1" applyNumberFormat="1" applyFont="1" applyFill="1" applyBorder="1" applyAlignment="1">
      <alignment horizontal="right" vertical="center" indent="2" readingOrder="1"/>
    </xf>
    <xf numFmtId="0" fontId="18" fillId="0" borderId="0" xfId="18" applyFont="1"/>
    <xf numFmtId="0" fontId="31" fillId="0" borderId="0" xfId="0" applyFont="1"/>
    <xf numFmtId="167" fontId="9" fillId="2" borderId="0" xfId="1" applyNumberFormat="1" applyFont="1" applyFill="1" applyBorder="1" applyAlignment="1">
      <alignment horizontal="left" vertical="center" indent="1"/>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10" fillId="0" borderId="0" xfId="1" applyNumberFormat="1" applyFont="1" applyFill="1" applyBorder="1" applyAlignment="1">
      <alignment horizontal="left" vertical="center" indent="4" readingOrder="1"/>
    </xf>
    <xf numFmtId="167" fontId="10" fillId="0" borderId="0" xfId="1" applyNumberFormat="1" applyFont="1" applyFill="1" applyBorder="1" applyAlignment="1">
      <alignment horizontal="right" vertical="center" indent="4" readingOrder="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4" fillId="0" borderId="0" xfId="4" applyFont="1"/>
    <xf numFmtId="0" fontId="34"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6" fillId="0" borderId="0" xfId="0" applyFont="1" applyAlignment="1">
      <alignment wrapText="1"/>
    </xf>
    <xf numFmtId="0" fontId="5" fillId="0" borderId="0" xfId="0" applyFont="1" applyAlignment="1">
      <alignment horizontal="right" readingOrder="2"/>
    </xf>
    <xf numFmtId="0" fontId="37" fillId="0" borderId="0" xfId="0" applyFont="1" applyAlignment="1">
      <alignment horizontal="right" vertical="center" readingOrder="2"/>
    </xf>
    <xf numFmtId="0" fontId="37" fillId="0" borderId="0" xfId="0" applyFont="1" applyAlignment="1">
      <alignment horizontal="right" vertical="center" wrapText="1" readingOrder="2"/>
    </xf>
    <xf numFmtId="0" fontId="39"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2" fillId="0" borderId="0" xfId="4" quotePrefix="1" applyFont="1" applyFill="1" applyAlignment="1">
      <alignment horizontal="center" vertical="center"/>
    </xf>
    <xf numFmtId="49" fontId="43" fillId="0" borderId="0" xfId="3" applyFont="1" applyAlignment="1">
      <alignment horizontal="center" vertical="center" readingOrder="1"/>
    </xf>
    <xf numFmtId="0" fontId="43"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166" fontId="10" fillId="4" borderId="3" xfId="1" applyNumberFormat="1" applyFont="1" applyFill="1" applyBorder="1" applyAlignment="1">
      <alignment horizontal="right" vertical="center" indent="2" readingOrder="1"/>
    </xf>
    <xf numFmtId="166" fontId="10" fillId="4" borderId="3" xfId="1" applyNumberFormat="1" applyFont="1" applyFill="1" applyBorder="1" applyAlignment="1">
      <alignment horizontal="left" vertical="center" indent="1" readingOrder="1"/>
    </xf>
    <xf numFmtId="167" fontId="10" fillId="4" borderId="3" xfId="1" applyNumberFormat="1" applyFont="1" applyFill="1" applyBorder="1" applyAlignment="1">
      <alignment horizontal="left" vertical="center" indent="4" readingOrder="1"/>
    </xf>
    <xf numFmtId="167" fontId="10" fillId="4" borderId="3" xfId="1" applyNumberFormat="1" applyFont="1" applyFill="1" applyBorder="1" applyAlignment="1">
      <alignment horizontal="right" vertical="center" indent="4" readingOrder="1"/>
    </xf>
    <xf numFmtId="0" fontId="46" fillId="0" borderId="0" xfId="18" applyFont="1"/>
    <xf numFmtId="0" fontId="34" fillId="0" borderId="0" xfId="4" applyFont="1" applyAlignment="1">
      <alignment horizontal="right"/>
    </xf>
    <xf numFmtId="171" fontId="46" fillId="0" borderId="0" xfId="18" applyNumberFormat="1" applyFont="1"/>
    <xf numFmtId="49" fontId="24" fillId="0" borderId="0" xfId="3" applyFont="1" applyAlignment="1">
      <alignment horizontal="center" vertical="center"/>
    </xf>
    <xf numFmtId="49" fontId="9" fillId="0" borderId="0" xfId="3" applyFont="1" applyAlignment="1">
      <alignment horizontal="center" vertical="center"/>
    </xf>
    <xf numFmtId="169" fontId="11" fillId="5" borderId="0" xfId="1" applyNumberFormat="1" applyFont="1" applyFill="1" applyBorder="1" applyAlignment="1">
      <alignment horizontal="center" vertical="center"/>
    </xf>
    <xf numFmtId="9" fontId="10" fillId="4" borderId="0" xfId="1" applyNumberFormat="1" applyFont="1" applyFill="1" applyBorder="1" applyAlignment="1">
      <alignment horizontal="center" vertical="center"/>
    </xf>
    <xf numFmtId="9" fontId="5" fillId="2" borderId="0" xfId="1" applyNumberFormat="1" applyFont="1" applyFill="1" applyBorder="1" applyAlignment="1">
      <alignment horizontal="center" vertical="center"/>
    </xf>
    <xf numFmtId="0" fontId="10" fillId="2" borderId="0" xfId="0" applyFont="1" applyFill="1" applyAlignment="1">
      <alignment horizontal="center" vertical="center" readingOrder="2"/>
    </xf>
    <xf numFmtId="0" fontId="5" fillId="0" borderId="0" xfId="0" applyFont="1" applyAlignment="1">
      <alignment horizontal="center"/>
    </xf>
    <xf numFmtId="0" fontId="5" fillId="0" borderId="0" xfId="23" applyFont="1" applyAlignment="1">
      <alignment vertical="center"/>
    </xf>
    <xf numFmtId="0" fontId="18" fillId="0" borderId="0" xfId="23"/>
    <xf numFmtId="171" fontId="18" fillId="0" borderId="0" xfId="23" applyNumberFormat="1"/>
    <xf numFmtId="167" fontId="41"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6" fillId="6" borderId="0" xfId="1" applyNumberFormat="1" applyFont="1" applyFill="1" applyBorder="1" applyAlignment="1">
      <alignment horizontal="left" vertical="center" indent="1"/>
    </xf>
    <xf numFmtId="2" fontId="5" fillId="0" borderId="0" xfId="0" applyNumberFormat="1" applyFont="1"/>
    <xf numFmtId="0" fontId="22" fillId="0" borderId="0" xfId="0" applyFont="1" applyAlignment="1">
      <alignment vertical="center"/>
    </xf>
    <xf numFmtId="0" fontId="26" fillId="0" borderId="0" xfId="0" applyFont="1" applyAlignment="1">
      <alignment vertical="center"/>
    </xf>
    <xf numFmtId="167" fontId="5" fillId="0" borderId="0" xfId="0" applyNumberFormat="1" applyFont="1" applyAlignment="1">
      <alignment vertical="center"/>
    </xf>
    <xf numFmtId="49" fontId="24" fillId="0" borderId="0" xfId="3" applyFont="1" applyAlignment="1">
      <alignment horizontal="left" vertical="center" wrapText="1" readingOrder="1"/>
    </xf>
    <xf numFmtId="0" fontId="30" fillId="0" borderId="0" xfId="23" applyFont="1" applyAlignment="1">
      <alignment vertical="center" wrapText="1"/>
    </xf>
    <xf numFmtId="0" fontId="5" fillId="0" borderId="0" xfId="23" applyFont="1" applyAlignment="1">
      <alignment horizontal="right" vertical="center"/>
    </xf>
    <xf numFmtId="0" fontId="5" fillId="0" borderId="0" xfId="23" applyFont="1" applyAlignment="1">
      <alignment horizontal="right" vertical="center" readingOrder="2"/>
    </xf>
    <xf numFmtId="0" fontId="29" fillId="0" borderId="0" xfId="23" applyFont="1" applyAlignment="1">
      <alignment vertical="center"/>
    </xf>
    <xf numFmtId="166" fontId="9" fillId="4" borderId="0" xfId="1" applyNumberFormat="1" applyFont="1" applyFill="1" applyBorder="1" applyAlignment="1">
      <alignment horizontal="left" vertical="center" indent="2" readingOrder="1"/>
    </xf>
    <xf numFmtId="4" fontId="7" fillId="4"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right" vertical="center" indent="2" readingOrder="1"/>
    </xf>
    <xf numFmtId="4" fontId="10" fillId="4" borderId="3" xfId="1" applyNumberFormat="1" applyFont="1" applyFill="1" applyBorder="1" applyAlignment="1">
      <alignment horizontal="right" vertical="center" indent="1" readingOrder="1"/>
    </xf>
    <xf numFmtId="167" fontId="5" fillId="4" borderId="0" xfId="15" applyNumberFormat="1" applyFont="1" applyFill="1" applyBorder="1" applyAlignment="1">
      <alignment horizontal="right" vertical="center" indent="2" readingOrder="1"/>
    </xf>
    <xf numFmtId="39" fontId="10" fillId="4" borderId="0" xfId="1" applyNumberFormat="1" applyFont="1" applyFill="1" applyBorder="1" applyAlignment="1">
      <alignment horizontal="right" vertical="center" indent="2"/>
    </xf>
    <xf numFmtId="9" fontId="10" fillId="4" borderId="3" xfId="1" applyNumberFormat="1" applyFont="1" applyFill="1" applyBorder="1" applyAlignment="1">
      <alignment horizontal="center" vertical="center"/>
    </xf>
    <xf numFmtId="167" fontId="10" fillId="7" borderId="3" xfId="1" applyNumberFormat="1" applyFont="1" applyFill="1" applyBorder="1" applyAlignment="1">
      <alignment horizontal="left" vertical="center" indent="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31"/>
  <sheetViews>
    <sheetView showGridLines="0" tabSelected="1" zoomScale="77" zoomScaleNormal="77" workbookViewId="0"/>
  </sheetViews>
  <sheetFormatPr defaultColWidth="7.54296875" defaultRowHeight="10"/>
  <cols>
    <col min="1" max="1" width="35.453125" style="3" customWidth="1"/>
    <col min="2" max="2" width="58.54296875" style="3" customWidth="1"/>
    <col min="3" max="4" width="10.54296875" style="158"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50"/>
      <c r="D2" s="150"/>
      <c r="E2" s="17"/>
    </row>
    <row r="3" spans="1:675" ht="54" customHeight="1">
      <c r="A3" s="5"/>
      <c r="B3" s="52" t="s">
        <v>262</v>
      </c>
      <c r="C3" s="150"/>
      <c r="D3" s="150"/>
      <c r="E3" s="53" t="s">
        <v>279</v>
      </c>
    </row>
    <row r="4" spans="1:675" ht="10.5">
      <c r="A4" s="5"/>
      <c r="B4" s="17"/>
      <c r="C4" s="150"/>
      <c r="D4" s="150"/>
      <c r="E4" s="17"/>
    </row>
    <row r="5" spans="1:675" ht="10.5">
      <c r="A5" s="5"/>
      <c r="B5" s="18"/>
      <c r="C5" s="151"/>
      <c r="D5" s="151"/>
      <c r="E5" s="18"/>
    </row>
    <row r="6" spans="1:675">
      <c r="A6" s="5"/>
      <c r="C6" s="159" t="s">
        <v>0</v>
      </c>
      <c r="D6" s="159" t="s">
        <v>243</v>
      </c>
    </row>
    <row r="7" spans="1:675">
      <c r="A7" s="5"/>
      <c r="C7" s="159" t="s">
        <v>1</v>
      </c>
      <c r="D7" s="159" t="s">
        <v>165</v>
      </c>
    </row>
    <row r="8" spans="1:675" s="19" customFormat="1">
      <c r="A8" s="2"/>
      <c r="B8" s="2"/>
      <c r="C8" s="160"/>
      <c r="D8" s="16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49" t="s">
        <v>3</v>
      </c>
      <c r="D9" s="149" t="s">
        <v>244</v>
      </c>
      <c r="E9" s="29" t="s">
        <v>4</v>
      </c>
      <c r="F9" s="20"/>
      <c r="G9" s="20"/>
    </row>
    <row r="10" spans="1:675" ht="14.4" customHeight="1">
      <c r="A10" s="21"/>
      <c r="C10" s="149"/>
      <c r="D10" s="149"/>
      <c r="F10" s="20"/>
      <c r="G10" s="20"/>
    </row>
    <row r="11" spans="1:675" ht="15" customHeight="1">
      <c r="A11" s="21"/>
      <c r="B11" s="79" t="s">
        <v>263</v>
      </c>
      <c r="C11" s="152" t="s">
        <v>5</v>
      </c>
      <c r="D11" s="152" t="s">
        <v>227</v>
      </c>
      <c r="E11" s="80" t="s">
        <v>280</v>
      </c>
    </row>
    <row r="12" spans="1:675" ht="15" customHeight="1">
      <c r="A12" s="21"/>
      <c r="B12" s="79" t="s">
        <v>264</v>
      </c>
      <c r="C12" s="152" t="s">
        <v>6</v>
      </c>
      <c r="D12" s="152" t="s">
        <v>228</v>
      </c>
      <c r="E12" s="80" t="s">
        <v>281</v>
      </c>
    </row>
    <row r="13" spans="1:675" ht="15" customHeight="1">
      <c r="A13" s="21"/>
      <c r="B13" s="79" t="s">
        <v>265</v>
      </c>
      <c r="C13" s="152" t="s">
        <v>7</v>
      </c>
      <c r="D13" s="152" t="s">
        <v>229</v>
      </c>
      <c r="E13" s="80" t="s">
        <v>282</v>
      </c>
    </row>
    <row r="14" spans="1:675" ht="15" customHeight="1">
      <c r="A14" s="21"/>
      <c r="B14" s="79" t="s">
        <v>266</v>
      </c>
      <c r="C14" s="152" t="s">
        <v>8</v>
      </c>
      <c r="D14" s="152" t="s">
        <v>230</v>
      </c>
      <c r="E14" s="80" t="s">
        <v>283</v>
      </c>
    </row>
    <row r="15" spans="1:675" ht="15" customHeight="1">
      <c r="A15" s="21"/>
      <c r="B15" s="79" t="s">
        <v>267</v>
      </c>
      <c r="C15" s="152" t="s">
        <v>9</v>
      </c>
      <c r="D15" s="152" t="s">
        <v>231</v>
      </c>
      <c r="E15" s="80" t="s">
        <v>284</v>
      </c>
    </row>
    <row r="16" spans="1:675" ht="15" customHeight="1">
      <c r="A16" s="21"/>
      <c r="B16" s="79" t="s">
        <v>268</v>
      </c>
      <c r="C16" s="152" t="s">
        <v>10</v>
      </c>
      <c r="D16" s="152" t="s">
        <v>232</v>
      </c>
      <c r="E16" s="80" t="s">
        <v>285</v>
      </c>
    </row>
    <row r="17" spans="1:5" ht="15" customHeight="1">
      <c r="A17" s="21"/>
      <c r="B17" s="79" t="s">
        <v>269</v>
      </c>
      <c r="C17" s="152" t="s">
        <v>11</v>
      </c>
      <c r="D17" s="152" t="s">
        <v>233</v>
      </c>
      <c r="E17" s="80" t="s">
        <v>286</v>
      </c>
    </row>
    <row r="18" spans="1:5" ht="15" customHeight="1">
      <c r="A18" s="21"/>
      <c r="B18" s="79" t="s">
        <v>270</v>
      </c>
      <c r="C18" s="152" t="s">
        <v>12</v>
      </c>
      <c r="D18" s="152" t="s">
        <v>234</v>
      </c>
      <c r="E18" s="80" t="s">
        <v>287</v>
      </c>
    </row>
    <row r="19" spans="1:5" ht="15" customHeight="1">
      <c r="A19" s="21"/>
      <c r="B19" s="79" t="s">
        <v>271</v>
      </c>
      <c r="C19" s="152" t="s">
        <v>31</v>
      </c>
      <c r="D19" s="152" t="s">
        <v>235</v>
      </c>
      <c r="E19" s="80" t="s">
        <v>288</v>
      </c>
    </row>
    <row r="20" spans="1:5" ht="15" customHeight="1">
      <c r="A20" s="21"/>
      <c r="B20" s="79" t="s">
        <v>272</v>
      </c>
      <c r="C20" s="152" t="s">
        <v>32</v>
      </c>
      <c r="D20" s="152" t="s">
        <v>236</v>
      </c>
      <c r="E20" s="80" t="s">
        <v>289</v>
      </c>
    </row>
    <row r="21" spans="1:5" ht="15" customHeight="1">
      <c r="A21" s="21"/>
      <c r="B21" s="79" t="s">
        <v>273</v>
      </c>
      <c r="C21" s="152" t="s">
        <v>98</v>
      </c>
      <c r="D21" s="152" t="s">
        <v>237</v>
      </c>
      <c r="E21" s="80" t="s">
        <v>290</v>
      </c>
    </row>
    <row r="22" spans="1:5" ht="15" customHeight="1">
      <c r="A22" s="21"/>
      <c r="B22" s="79" t="s">
        <v>274</v>
      </c>
      <c r="C22" s="152" t="s">
        <v>99</v>
      </c>
      <c r="D22" s="152" t="s">
        <v>238</v>
      </c>
      <c r="E22" s="80" t="s">
        <v>291</v>
      </c>
    </row>
    <row r="23" spans="1:5" ht="15" customHeight="1">
      <c r="A23" s="21"/>
      <c r="B23" s="79" t="s">
        <v>275</v>
      </c>
      <c r="C23" s="152" t="s">
        <v>100</v>
      </c>
      <c r="D23" s="152" t="s">
        <v>239</v>
      </c>
      <c r="E23" s="80" t="s">
        <v>292</v>
      </c>
    </row>
    <row r="24" spans="1:5" ht="12">
      <c r="A24" s="21"/>
      <c r="B24" s="79" t="s">
        <v>276</v>
      </c>
      <c r="C24" s="152" t="s">
        <v>101</v>
      </c>
      <c r="D24" s="152" t="s">
        <v>240</v>
      </c>
      <c r="E24" s="80" t="s">
        <v>293</v>
      </c>
    </row>
    <row r="25" spans="1:5" ht="12">
      <c r="A25" s="21"/>
      <c r="B25" s="79" t="s">
        <v>277</v>
      </c>
      <c r="C25" s="152" t="s">
        <v>102</v>
      </c>
      <c r="D25" s="152" t="s">
        <v>241</v>
      </c>
      <c r="E25" s="80" t="s">
        <v>294</v>
      </c>
    </row>
    <row r="26" spans="1:5" ht="12">
      <c r="A26" s="21"/>
      <c r="B26" s="79" t="s">
        <v>278</v>
      </c>
      <c r="C26" s="152" t="s">
        <v>103</v>
      </c>
      <c r="D26" s="152" t="s">
        <v>242</v>
      </c>
      <c r="E26" s="80" t="s">
        <v>295</v>
      </c>
    </row>
    <row r="27" spans="1:5" ht="11.5">
      <c r="A27" s="21"/>
      <c r="C27" s="153"/>
      <c r="D27" s="153"/>
    </row>
    <row r="28" spans="1:5" ht="11.5">
      <c r="A28" s="21"/>
      <c r="C28" s="154"/>
      <c r="D28" s="154"/>
    </row>
    <row r="29" spans="1:5" ht="14">
      <c r="A29" s="21"/>
      <c r="C29" s="155"/>
      <c r="D29" s="155"/>
    </row>
    <row r="30" spans="1:5">
      <c r="A30" s="21"/>
      <c r="C30" s="156"/>
      <c r="D30" s="156"/>
    </row>
    <row r="31" spans="1:5" ht="14">
      <c r="A31" s="21"/>
      <c r="C31" s="157"/>
      <c r="D31" s="157"/>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row r="126" spans="1:1">
      <c r="A126" s="21"/>
    </row>
    <row r="127" spans="1:1">
      <c r="A127" s="21"/>
    </row>
    <row r="128" spans="1:1">
      <c r="A128" s="21"/>
    </row>
    <row r="129" spans="1:1">
      <c r="A129" s="21"/>
    </row>
    <row r="130" spans="1:1">
      <c r="A130" s="21"/>
    </row>
    <row r="131" spans="1:1">
      <c r="A131"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C21:D21" location="'Table 11'!A1" display="Table 11" xr:uid="{0934F42C-B0D2-45FB-8F28-414B27D90E91}"/>
    <hyperlink ref="C22:D22" location="'Table 12'!A1" display="Table 12" xr:uid="{C482D854-F4F5-4CBF-972F-E630706405F6}"/>
    <hyperlink ref="C23:D23" location="'Table 13'!A1" display="Table 13" xr:uid="{D70C1C3C-6CAC-41E4-897B-BDAB02B9CC62}"/>
    <hyperlink ref="C24:D24" location="'Table 14'!A1" display="Table 14" xr:uid="{37CE6D8D-4D60-4528-A44E-3546EDE34A69}"/>
    <hyperlink ref="C25:D25" location="'Table 15'!A1" display="Table 15" xr:uid="{AE0C36A6-91C3-431C-8C9E-F15533549907}"/>
    <hyperlink ref="C26:D26" location="'Table 16'!A1" display="Table 16" xr:uid="{873F2D75-E8B2-4F39-A98B-90FEB0834E03}"/>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zoomScaleNormal="100" workbookViewId="0"/>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7" customFormat="1" ht="36" customHeight="1">
      <c r="A2" s="55"/>
      <c r="B2" s="55" t="s">
        <v>304</v>
      </c>
      <c r="C2" s="55"/>
      <c r="D2" s="54" t="s">
        <v>317</v>
      </c>
    </row>
    <row r="3" spans="1:4" ht="14.25" customHeight="1">
      <c r="A3" s="30"/>
      <c r="B3" s="30" t="s">
        <v>13</v>
      </c>
      <c r="D3" s="5" t="s">
        <v>59</v>
      </c>
    </row>
    <row r="4" spans="1:4" ht="13.5" customHeight="1">
      <c r="B4" s="14" t="s">
        <v>38</v>
      </c>
      <c r="C4" s="114" t="s">
        <v>322</v>
      </c>
      <c r="D4" s="9" t="s">
        <v>71</v>
      </c>
    </row>
    <row r="5" spans="1:4" ht="13.5" customHeight="1">
      <c r="B5" s="14"/>
      <c r="C5" s="114">
        <v>45839</v>
      </c>
      <c r="D5" s="9"/>
    </row>
    <row r="6" spans="1:4" ht="13.5" customHeight="1">
      <c r="B6" s="10" t="s">
        <v>21</v>
      </c>
      <c r="C6" s="121">
        <f>SUM(C33,C20,C7)</f>
        <v>35126.410773000003</v>
      </c>
      <c r="D6" s="37" t="s">
        <v>75</v>
      </c>
    </row>
    <row r="7" spans="1:4" ht="13.5" customHeight="1">
      <c r="B7" s="125" t="s">
        <v>17</v>
      </c>
      <c r="C7" s="129">
        <f>SUM(C8:C19)</f>
        <v>16128.849819000003</v>
      </c>
      <c r="D7" s="127" t="s">
        <v>64</v>
      </c>
    </row>
    <row r="8" spans="1:4" ht="13.5" customHeight="1">
      <c r="B8" s="12" t="s">
        <v>247</v>
      </c>
      <c r="C8" s="122">
        <v>5927.742596</v>
      </c>
      <c r="D8" s="39" t="s">
        <v>123</v>
      </c>
    </row>
    <row r="9" spans="1:4" ht="13.5" customHeight="1">
      <c r="B9" s="11" t="s">
        <v>249</v>
      </c>
      <c r="C9" s="123">
        <v>4369.3644750000003</v>
      </c>
      <c r="D9" s="38" t="s">
        <v>121</v>
      </c>
    </row>
    <row r="10" spans="1:4" ht="13.5" customHeight="1">
      <c r="B10" s="12" t="s">
        <v>248</v>
      </c>
      <c r="C10" s="122">
        <v>3788.2954319999999</v>
      </c>
      <c r="D10" s="39" t="s">
        <v>120</v>
      </c>
    </row>
    <row r="11" spans="1:4" ht="13.5" customHeight="1">
      <c r="B11" s="11" t="s">
        <v>251</v>
      </c>
      <c r="C11" s="123">
        <v>594.70727299999999</v>
      </c>
      <c r="D11" s="38" t="s">
        <v>122</v>
      </c>
    </row>
    <row r="12" spans="1:4" ht="13.5" customHeight="1">
      <c r="B12" s="12" t="s">
        <v>250</v>
      </c>
      <c r="C12" s="122">
        <v>519.30314499999997</v>
      </c>
      <c r="D12" s="39" t="s">
        <v>124</v>
      </c>
    </row>
    <row r="13" spans="1:4" ht="13.5" customHeight="1">
      <c r="B13" s="11" t="s">
        <v>255</v>
      </c>
      <c r="C13" s="123">
        <v>315.17551900000001</v>
      </c>
      <c r="D13" s="38" t="s">
        <v>127</v>
      </c>
    </row>
    <row r="14" spans="1:4" ht="13.5" customHeight="1">
      <c r="B14" s="12" t="s">
        <v>252</v>
      </c>
      <c r="C14" s="122">
        <v>295.32381700000002</v>
      </c>
      <c r="D14" s="39" t="s">
        <v>125</v>
      </c>
    </row>
    <row r="15" spans="1:4" ht="13.5" customHeight="1">
      <c r="B15" s="11" t="s">
        <v>253</v>
      </c>
      <c r="C15" s="123">
        <v>129.34419299999999</v>
      </c>
      <c r="D15" s="38" t="s">
        <v>126</v>
      </c>
    </row>
    <row r="16" spans="1:4" ht="13.5" customHeight="1">
      <c r="B16" s="12" t="s">
        <v>254</v>
      </c>
      <c r="C16" s="122">
        <v>66.837046999999998</v>
      </c>
      <c r="D16" s="39" t="s">
        <v>128</v>
      </c>
    </row>
    <row r="17" spans="2:4" ht="13.5" customHeight="1">
      <c r="B17" s="11" t="s">
        <v>256</v>
      </c>
      <c r="C17" s="123">
        <v>5.7615189999999998</v>
      </c>
      <c r="D17" s="38" t="s">
        <v>129</v>
      </c>
    </row>
    <row r="18" spans="2:4" ht="13.5" customHeight="1">
      <c r="B18" s="12" t="s">
        <v>257</v>
      </c>
      <c r="C18" s="122">
        <v>3.486386</v>
      </c>
      <c r="D18" s="39" t="s">
        <v>80</v>
      </c>
    </row>
    <row r="19" spans="2:4" ht="13.5" customHeight="1">
      <c r="B19" s="11" t="s">
        <v>258</v>
      </c>
      <c r="C19" s="123">
        <v>113.50841699999999</v>
      </c>
      <c r="D19" s="38" t="s">
        <v>187</v>
      </c>
    </row>
    <row r="20" spans="2:4" ht="13.5" customHeight="1">
      <c r="B20" s="126" t="s">
        <v>156</v>
      </c>
      <c r="C20" s="124">
        <f>SUM(C21:C32)</f>
        <v>5191.7248120000004</v>
      </c>
      <c r="D20" s="128" t="s">
        <v>65</v>
      </c>
    </row>
    <row r="21" spans="2:4" ht="13.5" customHeight="1">
      <c r="B21" s="11" t="s">
        <v>248</v>
      </c>
      <c r="C21" s="130">
        <v>3948.4592889999999</v>
      </c>
      <c r="D21" s="38" t="s">
        <v>120</v>
      </c>
    </row>
    <row r="22" spans="2:4" ht="13.5" customHeight="1">
      <c r="B22" s="12" t="s">
        <v>249</v>
      </c>
      <c r="C22" s="131">
        <v>198.16321400000001</v>
      </c>
      <c r="D22" s="39" t="s">
        <v>121</v>
      </c>
    </row>
    <row r="23" spans="2:4" ht="13.5" customHeight="1">
      <c r="B23" s="11" t="s">
        <v>250</v>
      </c>
      <c r="C23" s="130">
        <v>49.258572999999998</v>
      </c>
      <c r="D23" s="38" t="s">
        <v>124</v>
      </c>
    </row>
    <row r="24" spans="2:4" ht="13.5" customHeight="1">
      <c r="B24" s="12" t="s">
        <v>252</v>
      </c>
      <c r="C24" s="131">
        <v>29.894124999999999</v>
      </c>
      <c r="D24" s="39" t="s">
        <v>125</v>
      </c>
    </row>
    <row r="25" spans="2:4" ht="13.5" customHeight="1">
      <c r="B25" s="11" t="s">
        <v>255</v>
      </c>
      <c r="C25" s="130">
        <v>28.959347999999999</v>
      </c>
      <c r="D25" s="38" t="s">
        <v>127</v>
      </c>
    </row>
    <row r="26" spans="2:4" ht="13.5" customHeight="1">
      <c r="B26" s="12" t="s">
        <v>251</v>
      </c>
      <c r="C26" s="131">
        <v>18.024169000000001</v>
      </c>
      <c r="D26" s="39" t="s">
        <v>122</v>
      </c>
    </row>
    <row r="27" spans="2:4" ht="13.5" customHeight="1">
      <c r="B27" s="11" t="s">
        <v>247</v>
      </c>
      <c r="C27" s="130">
        <v>16.176338000000001</v>
      </c>
      <c r="D27" s="38" t="s">
        <v>123</v>
      </c>
    </row>
    <row r="28" spans="2:4" ht="13.5" customHeight="1">
      <c r="B28" s="12" t="s">
        <v>253</v>
      </c>
      <c r="C28" s="122">
        <v>10.036144999999999</v>
      </c>
      <c r="D28" s="39" t="s">
        <v>126</v>
      </c>
    </row>
    <row r="29" spans="2:4" ht="13.5" customHeight="1">
      <c r="B29" s="11" t="s">
        <v>254</v>
      </c>
      <c r="C29" s="123">
        <v>6.3272589999999997</v>
      </c>
      <c r="D29" s="38" t="s">
        <v>128</v>
      </c>
    </row>
    <row r="30" spans="2:4" ht="13.5" customHeight="1">
      <c r="B30" s="12" t="s">
        <v>256</v>
      </c>
      <c r="C30" s="122">
        <v>0.12773200000000001</v>
      </c>
      <c r="D30" s="39" t="s">
        <v>129</v>
      </c>
    </row>
    <row r="31" spans="2:4" ht="13.5" customHeight="1">
      <c r="B31" s="11" t="s">
        <v>257</v>
      </c>
      <c r="C31" s="123">
        <v>7.2329999999999998E-3</v>
      </c>
      <c r="D31" s="38" t="s">
        <v>80</v>
      </c>
    </row>
    <row r="32" spans="2:4" ht="13.5" customHeight="1">
      <c r="B32" s="64" t="s">
        <v>259</v>
      </c>
      <c r="C32" s="64">
        <v>886.29138699999999</v>
      </c>
      <c r="D32" s="66" t="s">
        <v>39</v>
      </c>
    </row>
    <row r="33" spans="2:4" ht="13.5" customHeight="1">
      <c r="B33" s="198" t="s">
        <v>63</v>
      </c>
      <c r="C33" s="199">
        <f>SUM(C34:C45)</f>
        <v>13805.836141999998</v>
      </c>
      <c r="D33" s="200" t="s">
        <v>260</v>
      </c>
    </row>
    <row r="34" spans="2:4" ht="13.5" customHeight="1">
      <c r="B34" s="12" t="s">
        <v>249</v>
      </c>
      <c r="C34" s="131">
        <v>4635.4361090000002</v>
      </c>
      <c r="D34" s="39" t="s">
        <v>121</v>
      </c>
    </row>
    <row r="35" spans="2:4" ht="13.5" customHeight="1">
      <c r="B35" s="11" t="s">
        <v>250</v>
      </c>
      <c r="C35" s="123">
        <v>3187.7385770000001</v>
      </c>
      <c r="D35" s="38" t="s">
        <v>124</v>
      </c>
    </row>
    <row r="36" spans="2:4" ht="13.5" customHeight="1">
      <c r="B36" s="64" t="s">
        <v>248</v>
      </c>
      <c r="C36" s="64">
        <v>2508.0423489999998</v>
      </c>
      <c r="D36" s="66" t="s">
        <v>120</v>
      </c>
    </row>
    <row r="37" spans="2:4" ht="13.5" customHeight="1">
      <c r="B37" s="11" t="s">
        <v>251</v>
      </c>
      <c r="C37" s="123">
        <v>1501.0571199999999</v>
      </c>
      <c r="D37" s="38" t="s">
        <v>122</v>
      </c>
    </row>
    <row r="38" spans="2:4" ht="13.5" customHeight="1">
      <c r="B38" s="64" t="s">
        <v>252</v>
      </c>
      <c r="C38" s="64">
        <v>678.95312000000001</v>
      </c>
      <c r="D38" s="66" t="s">
        <v>125</v>
      </c>
    </row>
    <row r="39" spans="2:4" ht="13.5" customHeight="1">
      <c r="B39" s="11" t="s">
        <v>253</v>
      </c>
      <c r="C39" s="123">
        <v>541.05376100000001</v>
      </c>
      <c r="D39" s="38" t="s">
        <v>126</v>
      </c>
    </row>
    <row r="40" spans="2:4" ht="13.5" customHeight="1">
      <c r="B40" s="64" t="s">
        <v>255</v>
      </c>
      <c r="C40" s="64">
        <v>277.84382299999999</v>
      </c>
      <c r="D40" s="66" t="s">
        <v>127</v>
      </c>
    </row>
    <row r="41" spans="2:4" ht="13.5" customHeight="1">
      <c r="B41" s="11" t="s">
        <v>254</v>
      </c>
      <c r="C41" s="123">
        <v>212.89106000000001</v>
      </c>
      <c r="D41" s="38" t="s">
        <v>128</v>
      </c>
    </row>
    <row r="42" spans="2:4" ht="13.5" customHeight="1">
      <c r="B42" s="64" t="s">
        <v>247</v>
      </c>
      <c r="C42" s="64">
        <v>169.017889</v>
      </c>
      <c r="D42" s="66" t="s">
        <v>123</v>
      </c>
    </row>
    <row r="43" spans="2:4" ht="9" customHeight="1">
      <c r="B43" s="11" t="s">
        <v>256</v>
      </c>
      <c r="C43" s="123">
        <v>9.1605439999999998</v>
      </c>
      <c r="D43" s="38" t="s">
        <v>129</v>
      </c>
    </row>
    <row r="44" spans="2:4" ht="9" customHeight="1">
      <c r="B44" s="64" t="s">
        <v>257</v>
      </c>
      <c r="C44" s="64">
        <v>7.7792250000000003</v>
      </c>
      <c r="D44" s="66" t="s">
        <v>80</v>
      </c>
    </row>
    <row r="45" spans="2:4">
      <c r="B45" s="161" t="s">
        <v>261</v>
      </c>
      <c r="C45" s="201">
        <v>76.862565000000004</v>
      </c>
      <c r="D45" s="169" t="s">
        <v>39</v>
      </c>
    </row>
    <row r="46" spans="2:4">
      <c r="B46" s="15" t="s">
        <v>77</v>
      </c>
      <c r="C46" s="12"/>
      <c r="D46" s="16" t="s">
        <v>76</v>
      </c>
    </row>
    <row r="47" spans="2:4">
      <c r="B47" s="15" t="s">
        <v>191</v>
      </c>
      <c r="C47" s="7"/>
      <c r="D47" s="16" t="s">
        <v>192</v>
      </c>
    </row>
    <row r="48" spans="2:4">
      <c r="B48" s="15"/>
      <c r="C48" s="7"/>
      <c r="D48" s="16"/>
    </row>
    <row r="49" spans="2:4" ht="10.5">
      <c r="B49" s="133" t="s">
        <v>245</v>
      </c>
      <c r="C49" s="93"/>
      <c r="D49" s="174" t="s">
        <v>246</v>
      </c>
    </row>
    <row r="50" spans="2:4" ht="10.5">
      <c r="B50" s="134" t="s">
        <v>158</v>
      </c>
      <c r="C50" s="135"/>
      <c r="D50" s="134" t="s">
        <v>159</v>
      </c>
    </row>
    <row r="51" spans="2:4" ht="10.5">
      <c r="B51" s="173"/>
      <c r="C51" s="175"/>
      <c r="D51" s="173"/>
    </row>
  </sheetData>
  <hyperlinks>
    <hyperlink ref="B50" location="Enquiries!A1" display="Contact us for media support and coordination." xr:uid="{D2CDFB0F-1634-452B-8B6C-650E720238AC}"/>
    <hyperlink ref="D50" location="Enquiries!A1" display="للنشر الإعلامي يُرجى التواصل معنا للدعم والتنسيق." xr:uid="{F6940D00-401A-4060-9F63-B7179B4C2C0D}"/>
    <hyperlink ref="B49" location="Index!A1" display="Return to Main Page" xr:uid="{9BCC44F8-946D-4438-93A0-418975D33FB0}"/>
    <hyperlink ref="D49"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7" customFormat="1" ht="32.25" customHeight="1">
      <c r="B3" s="55" t="s">
        <v>305</v>
      </c>
      <c r="C3" s="55"/>
      <c r="D3" s="70" t="s">
        <v>318</v>
      </c>
    </row>
    <row r="4" spans="2:6" s="67" customFormat="1" ht="10.5" customHeight="1">
      <c r="B4" s="77"/>
      <c r="C4" s="77"/>
      <c r="D4" s="55"/>
    </row>
    <row r="5" spans="2:6">
      <c r="B5" s="30" t="s">
        <v>13</v>
      </c>
      <c r="D5" s="5" t="s">
        <v>59</v>
      </c>
    </row>
    <row r="6" spans="2:6" ht="13.5" customHeight="1">
      <c r="B6" s="8" t="s">
        <v>157</v>
      </c>
      <c r="C6" s="114" t="s">
        <v>322</v>
      </c>
      <c r="D6" s="9" t="s">
        <v>70</v>
      </c>
    </row>
    <row r="7" spans="2:6" ht="15" customHeight="1">
      <c r="B7" s="8"/>
      <c r="C7" s="114">
        <v>45839</v>
      </c>
      <c r="D7" s="9"/>
    </row>
    <row r="8" spans="2:6" ht="14.15" customHeight="1">
      <c r="B8" s="10" t="s">
        <v>17</v>
      </c>
      <c r="C8" s="113">
        <f>SUM(C9:C11)</f>
        <v>16128.849819000001</v>
      </c>
      <c r="D8" s="37" t="s">
        <v>64</v>
      </c>
    </row>
    <row r="9" spans="2:6" ht="14.15" customHeight="1">
      <c r="B9" s="11" t="s">
        <v>22</v>
      </c>
      <c r="C9" s="72">
        <v>6064.0889450000004</v>
      </c>
      <c r="D9" s="38" t="s">
        <v>67</v>
      </c>
    </row>
    <row r="10" spans="2:6" ht="14.15" customHeight="1">
      <c r="B10" s="12" t="s">
        <v>24</v>
      </c>
      <c r="C10" s="73">
        <v>2825.1158850000002</v>
      </c>
      <c r="D10" s="39" t="s">
        <v>69</v>
      </c>
    </row>
    <row r="11" spans="2:6" ht="14.15" customHeight="1">
      <c r="B11" s="11" t="s">
        <v>23</v>
      </c>
      <c r="C11" s="72">
        <v>7239.6449890000004</v>
      </c>
      <c r="D11" s="38" t="s">
        <v>68</v>
      </c>
    </row>
    <row r="12" spans="2:6" ht="14.15" customHeight="1">
      <c r="B12" s="10" t="s">
        <v>18</v>
      </c>
      <c r="C12" s="71">
        <f>SUM(C13:C15)</f>
        <v>5191.7248120000004</v>
      </c>
      <c r="D12" s="37" t="s">
        <v>65</v>
      </c>
    </row>
    <row r="13" spans="2:6" ht="14.15" customHeight="1">
      <c r="B13" s="11" t="s">
        <v>22</v>
      </c>
      <c r="C13" s="115">
        <v>103.437408</v>
      </c>
      <c r="D13" s="38" t="s">
        <v>67</v>
      </c>
    </row>
    <row r="14" spans="2:6" ht="14.15" customHeight="1">
      <c r="B14" s="12" t="s">
        <v>24</v>
      </c>
      <c r="C14" s="73">
        <v>4763.7243630000003</v>
      </c>
      <c r="D14" s="39" t="s">
        <v>69</v>
      </c>
    </row>
    <row r="15" spans="2:6" ht="14.15" customHeight="1">
      <c r="B15" s="11" t="s">
        <v>23</v>
      </c>
      <c r="C15" s="115">
        <v>324.563041</v>
      </c>
      <c r="D15" s="38" t="s">
        <v>68</v>
      </c>
      <c r="F15" s="147"/>
    </row>
    <row r="16" spans="2:6" ht="14.15" customHeight="1">
      <c r="B16" s="10" t="s">
        <v>19</v>
      </c>
      <c r="C16" s="113">
        <f>SUM(C17:C19)</f>
        <v>13805.836142</v>
      </c>
      <c r="D16" s="37" t="s">
        <v>66</v>
      </c>
    </row>
    <row r="17" spans="2:4" ht="14.15" customHeight="1">
      <c r="B17" s="11" t="s">
        <v>22</v>
      </c>
      <c r="C17" s="72">
        <v>6941.0600130000003</v>
      </c>
      <c r="D17" s="38" t="s">
        <v>67</v>
      </c>
    </row>
    <row r="18" spans="2:4" ht="14.15" customHeight="1">
      <c r="B18" s="12" t="s">
        <v>24</v>
      </c>
      <c r="C18" s="73">
        <v>4478.3378080000002</v>
      </c>
      <c r="D18" s="39" t="s">
        <v>69</v>
      </c>
    </row>
    <row r="19" spans="2:4" ht="14.15" customHeight="1">
      <c r="B19" s="11" t="s">
        <v>23</v>
      </c>
      <c r="C19" s="72">
        <v>2386.4383210000001</v>
      </c>
      <c r="D19" s="38" t="s">
        <v>68</v>
      </c>
    </row>
    <row r="20" spans="2:4" s="1" customFormat="1">
      <c r="B20" s="13"/>
      <c r="C20" s="13"/>
    </row>
    <row r="21" spans="2:4">
      <c r="B21" s="15" t="s">
        <v>77</v>
      </c>
      <c r="D21" s="16" t="s">
        <v>76</v>
      </c>
    </row>
    <row r="22" spans="2:4">
      <c r="B22" s="15" t="s">
        <v>191</v>
      </c>
      <c r="D22" s="16" t="s">
        <v>192</v>
      </c>
    </row>
    <row r="24" spans="2:4" ht="10.5">
      <c r="B24" s="133" t="s">
        <v>245</v>
      </c>
      <c r="C24" s="93"/>
      <c r="D24" s="174" t="s">
        <v>246</v>
      </c>
    </row>
    <row r="25" spans="2:4" ht="10.5">
      <c r="B25" s="134" t="s">
        <v>158</v>
      </c>
      <c r="C25" s="135"/>
      <c r="D25" s="134" t="s">
        <v>159</v>
      </c>
    </row>
    <row r="26" spans="2:4" ht="10.5">
      <c r="B26" s="173"/>
      <c r="C26" s="175"/>
      <c r="D26" s="173"/>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6"/>
  <sheetViews>
    <sheetView showGridLines="0" workbookViewId="0"/>
  </sheetViews>
  <sheetFormatPr defaultColWidth="9.08984375" defaultRowHeight="14.5"/>
  <cols>
    <col min="1" max="1" width="9.08984375" style="92"/>
    <col min="2" max="2" width="51" style="92" customWidth="1"/>
    <col min="3" max="3" width="23.453125" style="92" customWidth="1"/>
    <col min="4" max="4" width="53.54296875" style="92" customWidth="1"/>
    <col min="5" max="16384" width="9.08984375" style="92"/>
  </cols>
  <sheetData>
    <row r="2" spans="2:4">
      <c r="B2" s="56" t="s">
        <v>306</v>
      </c>
      <c r="C2" s="95"/>
      <c r="D2" s="70" t="s">
        <v>319</v>
      </c>
    </row>
    <row r="3" spans="2:4">
      <c r="B3" s="30" t="s">
        <v>13</v>
      </c>
      <c r="C3" s="184"/>
      <c r="D3" s="183" t="s">
        <v>59</v>
      </c>
    </row>
    <row r="4" spans="2:4" ht="15" customHeight="1">
      <c r="B4" s="8" t="s">
        <v>82</v>
      </c>
      <c r="C4" s="114" t="s">
        <v>322</v>
      </c>
      <c r="D4" s="9" t="s">
        <v>83</v>
      </c>
    </row>
    <row r="5" spans="2:4" ht="15.75" customHeight="1">
      <c r="B5" s="8" t="s">
        <v>84</v>
      </c>
      <c r="C5" s="114">
        <v>45839</v>
      </c>
      <c r="D5" s="9" t="s">
        <v>84</v>
      </c>
    </row>
    <row r="6" spans="2:4" ht="19.25" customHeight="1">
      <c r="B6" s="10" t="s">
        <v>21</v>
      </c>
      <c r="C6" s="71">
        <f>SUM(C7:C9)</f>
        <v>21320.574630999999</v>
      </c>
      <c r="D6" s="37" t="s">
        <v>75</v>
      </c>
    </row>
    <row r="7" spans="2:4">
      <c r="B7" s="98" t="s">
        <v>85</v>
      </c>
      <c r="C7" s="72">
        <v>182.25117700000001</v>
      </c>
      <c r="D7" s="44" t="s">
        <v>86</v>
      </c>
    </row>
    <row r="8" spans="2:4">
      <c r="B8" s="97" t="s">
        <v>87</v>
      </c>
      <c r="C8" s="73">
        <v>21127.874597000002</v>
      </c>
      <c r="D8" s="100" t="s">
        <v>88</v>
      </c>
    </row>
    <row r="9" spans="2:4" ht="14.4" customHeight="1">
      <c r="B9" s="170" t="s">
        <v>89</v>
      </c>
      <c r="C9" s="164">
        <v>10.448857</v>
      </c>
      <c r="D9" s="162" t="s">
        <v>90</v>
      </c>
    </row>
    <row r="10" spans="2:4">
      <c r="B10" s="183" t="s">
        <v>77</v>
      </c>
      <c r="C10" s="184"/>
      <c r="D10" s="195" t="s">
        <v>76</v>
      </c>
    </row>
    <row r="11" spans="2:4">
      <c r="B11" s="15" t="s">
        <v>191</v>
      </c>
      <c r="C11" s="184"/>
      <c r="D11" s="99" t="s">
        <v>192</v>
      </c>
    </row>
    <row r="12" spans="2:4">
      <c r="B12" s="183" t="s">
        <v>91</v>
      </c>
      <c r="C12" s="184"/>
      <c r="D12" s="196" t="s">
        <v>92</v>
      </c>
    </row>
    <row r="14" spans="2:4">
      <c r="B14" s="133" t="s">
        <v>245</v>
      </c>
      <c r="C14" s="93"/>
      <c r="D14" s="174" t="s">
        <v>246</v>
      </c>
    </row>
    <row r="15" spans="2:4">
      <c r="B15" s="134" t="s">
        <v>158</v>
      </c>
      <c r="C15" s="135"/>
      <c r="D15" s="134" t="s">
        <v>159</v>
      </c>
    </row>
    <row r="16" spans="2:4">
      <c r="B16" s="173"/>
      <c r="C16" s="175"/>
      <c r="D16" s="173"/>
    </row>
  </sheetData>
  <hyperlinks>
    <hyperlink ref="B15" location="Enquiries!A1" display="Contact us for media support and coordination." xr:uid="{616A3BD4-4E72-4D9A-AB3E-47E6D17DB1A6}"/>
    <hyperlink ref="D15" location="Enquiries!A1" display="للنشر الإعلامي يُرجى التواصل معنا للدعم والتنسيق." xr:uid="{482396BE-ACCB-4707-A12B-43D36C2C6B4F}"/>
    <hyperlink ref="B14" location="Index!A1" display="Return to Main Page" xr:uid="{C865882C-C7AF-4AE2-B3CE-CC3F326A19C8}"/>
    <hyperlink ref="D14" location="Index!A1" display="العودة إلى الصفحة الرئيسية " xr:uid="{4B125E1E-6840-4083-A0F9-3F4323BA91A3}"/>
  </hyperlinks>
  <pageMargins left="0.7" right="0.7" top="0.75" bottom="0.75" header="0.3" footer="0.3"/>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5"/>
  <sheetViews>
    <sheetView showGridLines="0" zoomScale="90" zoomScaleNormal="90" workbookViewId="0"/>
  </sheetViews>
  <sheetFormatPr defaultColWidth="9.08984375" defaultRowHeight="14.5"/>
  <cols>
    <col min="1" max="1" width="9.08984375" style="92"/>
    <col min="2" max="2" width="36.54296875" style="92" customWidth="1"/>
    <col min="3" max="3" width="26.90625" style="92" customWidth="1"/>
    <col min="4" max="4" width="41.453125" style="92" customWidth="1"/>
    <col min="5" max="16384" width="9.08984375" style="92"/>
  </cols>
  <sheetData>
    <row r="1" spans="2:4">
      <c r="C1" s="95"/>
    </row>
    <row r="2" spans="2:4">
      <c r="B2" s="56" t="s">
        <v>307</v>
      </c>
      <c r="C2" s="96"/>
      <c r="D2" s="70" t="s">
        <v>320</v>
      </c>
    </row>
    <row r="3" spans="2:4">
      <c r="B3" s="30" t="s">
        <v>13</v>
      </c>
      <c r="D3" s="93" t="s">
        <v>59</v>
      </c>
    </row>
    <row r="4" spans="2:4">
      <c r="B4" s="8" t="s">
        <v>82</v>
      </c>
      <c r="C4" s="114" t="s">
        <v>322</v>
      </c>
      <c r="D4" s="9" t="s">
        <v>83</v>
      </c>
    </row>
    <row r="5" spans="2:4">
      <c r="B5" s="8" t="s">
        <v>84</v>
      </c>
      <c r="C5" s="114">
        <v>45839</v>
      </c>
      <c r="D5" s="9" t="s">
        <v>84</v>
      </c>
    </row>
    <row r="6" spans="2:4">
      <c r="B6" s="10" t="s">
        <v>21</v>
      </c>
      <c r="C6" s="71">
        <f>SUM(C7:C9)</f>
        <v>13805.836142</v>
      </c>
      <c r="D6" s="37" t="s">
        <v>75</v>
      </c>
    </row>
    <row r="7" spans="2:4">
      <c r="B7" s="98" t="s">
        <v>85</v>
      </c>
      <c r="C7" s="72">
        <v>53.669510000000002</v>
      </c>
      <c r="D7" s="44" t="s">
        <v>86</v>
      </c>
    </row>
    <row r="8" spans="2:4">
      <c r="B8" s="97" t="s">
        <v>87</v>
      </c>
      <c r="C8" s="73">
        <v>13526.451272</v>
      </c>
      <c r="D8" s="100" t="s">
        <v>88</v>
      </c>
    </row>
    <row r="9" spans="2:4">
      <c r="B9" s="98" t="s">
        <v>89</v>
      </c>
      <c r="C9" s="72">
        <v>225.71536</v>
      </c>
      <c r="D9" s="44" t="s">
        <v>90</v>
      </c>
    </row>
    <row r="10" spans="2:4">
      <c r="B10" s="183" t="s">
        <v>77</v>
      </c>
      <c r="C10" s="184"/>
      <c r="D10" s="195" t="s">
        <v>76</v>
      </c>
    </row>
    <row r="11" spans="2:4">
      <c r="B11" s="15" t="s">
        <v>191</v>
      </c>
      <c r="C11" s="184"/>
      <c r="D11" s="99" t="s">
        <v>192</v>
      </c>
    </row>
    <row r="13" spans="2:4">
      <c r="B13" s="133" t="s">
        <v>245</v>
      </c>
      <c r="C13" s="93"/>
      <c r="D13" s="174" t="s">
        <v>246</v>
      </c>
    </row>
    <row r="14" spans="2:4">
      <c r="B14" s="134" t="s">
        <v>158</v>
      </c>
      <c r="C14" s="135"/>
      <c r="D14" s="134" t="s">
        <v>159</v>
      </c>
    </row>
    <row r="15" spans="2:4">
      <c r="B15" s="173"/>
      <c r="C15" s="175"/>
      <c r="D15" s="173"/>
    </row>
  </sheetData>
  <hyperlinks>
    <hyperlink ref="B14" location="Enquiries!A1" display="Contact us for media support and coordination." xr:uid="{7B0EE488-3541-454F-B6BC-F6B2C20BBEA0}"/>
    <hyperlink ref="D14" location="Enquiries!A1" display="للنشر الإعلامي يُرجى التواصل معنا للدعم والتنسيق." xr:uid="{48C00750-59B7-424A-929F-9A2CED40C8F8}"/>
    <hyperlink ref="B13" location="Index!A1" display="Return to Main Page" xr:uid="{7F45DCBA-88A5-44AD-899D-9D940307C306}"/>
    <hyperlink ref="D13" location="Index!A1" display="العودة إلى الصفحة الرئيسية " xr:uid="{020E8F52-FEBA-487B-8B64-8E7B39A1E6BA}"/>
  </hyperlinks>
  <pageMargins left="0.7" right="0.7" top="0.75" bottom="0.75" header="0.3" footer="0.3"/>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F35"/>
  <sheetViews>
    <sheetView showGridLines="0" zoomScale="80" zoomScaleNormal="80" workbookViewId="0"/>
  </sheetViews>
  <sheetFormatPr defaultColWidth="9.08984375" defaultRowHeight="14.5"/>
  <cols>
    <col min="1" max="1" width="9.08984375" style="92"/>
    <col min="2" max="2" width="66.08984375" style="92" customWidth="1"/>
    <col min="3" max="3" width="25.08984375" style="92" customWidth="1"/>
    <col min="4" max="4" width="68.6328125" style="92" customWidth="1"/>
    <col min="5" max="16384" width="9.08984375" style="92"/>
  </cols>
  <sheetData>
    <row r="2" spans="2:6" ht="26">
      <c r="B2" s="56" t="s">
        <v>336</v>
      </c>
      <c r="C2" s="197"/>
      <c r="D2" s="70" t="s">
        <v>337</v>
      </c>
    </row>
    <row r="3" spans="2:6">
      <c r="B3" s="30" t="s">
        <v>13</v>
      </c>
      <c r="C3" s="183"/>
      <c r="D3" s="183" t="s">
        <v>59</v>
      </c>
    </row>
    <row r="4" spans="2:6">
      <c r="B4" s="8" t="s">
        <v>94</v>
      </c>
      <c r="C4" s="114" t="s">
        <v>322</v>
      </c>
      <c r="D4" s="9" t="s">
        <v>97</v>
      </c>
    </row>
    <row r="5" spans="2:6">
      <c r="B5" s="8" t="s">
        <v>84</v>
      </c>
      <c r="C5" s="114">
        <v>45839</v>
      </c>
      <c r="D5" s="9" t="s">
        <v>84</v>
      </c>
    </row>
    <row r="6" spans="2:6">
      <c r="B6" s="10" t="s">
        <v>21</v>
      </c>
      <c r="C6" s="37">
        <f>SUM(C21,C14,C7)</f>
        <v>21320.574630999999</v>
      </c>
      <c r="D6" s="37" t="s">
        <v>75</v>
      </c>
    </row>
    <row r="7" spans="2:6" ht="18" customHeight="1">
      <c r="B7" s="103" t="s">
        <v>85</v>
      </c>
      <c r="C7" s="103">
        <f>SUM(C8:C13)</f>
        <v>182.25117700000001</v>
      </c>
      <c r="D7" s="105" t="s">
        <v>86</v>
      </c>
    </row>
    <row r="8" spans="2:6" ht="18" customHeight="1">
      <c r="B8" s="62" t="s">
        <v>213</v>
      </c>
      <c r="C8" s="109">
        <v>144.42586299999999</v>
      </c>
      <c r="D8" s="106" t="s">
        <v>55</v>
      </c>
      <c r="E8" s="111"/>
      <c r="F8" s="112"/>
    </row>
    <row r="9" spans="2:6" ht="18" customHeight="1">
      <c r="B9" s="59" t="s">
        <v>223</v>
      </c>
      <c r="C9" s="107">
        <v>28.285551000000002</v>
      </c>
      <c r="D9" s="107" t="s">
        <v>52</v>
      </c>
      <c r="E9" s="111"/>
    </row>
    <row r="10" spans="2:6" ht="18" customHeight="1">
      <c r="B10" s="62" t="s">
        <v>218</v>
      </c>
      <c r="C10" s="109">
        <v>3.3925459999999998</v>
      </c>
      <c r="D10" s="106" t="s">
        <v>53</v>
      </c>
      <c r="E10" s="111"/>
    </row>
    <row r="11" spans="2:6" ht="18" customHeight="1">
      <c r="B11" s="59" t="s">
        <v>214</v>
      </c>
      <c r="C11" s="107">
        <v>2.4453649999999998</v>
      </c>
      <c r="D11" s="107" t="s">
        <v>54</v>
      </c>
      <c r="E11" s="111"/>
    </row>
    <row r="12" spans="2:6" ht="18" customHeight="1">
      <c r="B12" s="62" t="s">
        <v>220</v>
      </c>
      <c r="C12" s="109">
        <v>1.55589</v>
      </c>
      <c r="D12" s="106" t="s">
        <v>40</v>
      </c>
      <c r="E12" s="111"/>
    </row>
    <row r="13" spans="2:6" ht="18" customHeight="1">
      <c r="B13" s="59" t="s">
        <v>133</v>
      </c>
      <c r="C13" s="107">
        <v>2.1459619999999999</v>
      </c>
      <c r="D13" s="107" t="s">
        <v>93</v>
      </c>
      <c r="E13" s="111"/>
    </row>
    <row r="14" spans="2:6" ht="18" customHeight="1">
      <c r="B14" s="104" t="s">
        <v>87</v>
      </c>
      <c r="C14" s="110">
        <f>SUM(C15:C20)</f>
        <v>21127.874597000002</v>
      </c>
      <c r="D14" s="108" t="s">
        <v>88</v>
      </c>
    </row>
    <row r="15" spans="2:6" ht="18" customHeight="1">
      <c r="B15" s="59" t="s">
        <v>223</v>
      </c>
      <c r="C15" s="107">
        <v>7448.3601799999997</v>
      </c>
      <c r="D15" s="107" t="s">
        <v>52</v>
      </c>
      <c r="E15" s="111"/>
    </row>
    <row r="16" spans="2:6" ht="18" customHeight="1">
      <c r="B16" s="62" t="s">
        <v>224</v>
      </c>
      <c r="C16" s="109">
        <v>4419.0011210000002</v>
      </c>
      <c r="D16" s="106" t="s">
        <v>45</v>
      </c>
      <c r="E16" s="111"/>
    </row>
    <row r="17" spans="2:5" ht="18" customHeight="1">
      <c r="B17" s="59" t="s">
        <v>218</v>
      </c>
      <c r="C17" s="107">
        <v>2976.4012590000002</v>
      </c>
      <c r="D17" s="107" t="s">
        <v>53</v>
      </c>
    </row>
    <row r="18" spans="2:5" ht="18" customHeight="1">
      <c r="B18" s="62" t="s">
        <v>213</v>
      </c>
      <c r="C18" s="109">
        <v>1466.4549059999999</v>
      </c>
      <c r="D18" s="106" t="s">
        <v>55</v>
      </c>
    </row>
    <row r="19" spans="2:5" ht="18" customHeight="1">
      <c r="B19" s="59" t="s">
        <v>214</v>
      </c>
      <c r="C19" s="107">
        <v>1277.5688279999999</v>
      </c>
      <c r="D19" s="107" t="s">
        <v>54</v>
      </c>
      <c r="E19" s="111"/>
    </row>
    <row r="20" spans="2:5" ht="18" customHeight="1">
      <c r="B20" s="62" t="s">
        <v>133</v>
      </c>
      <c r="C20" s="109">
        <v>3540.088303</v>
      </c>
      <c r="D20" s="106" t="s">
        <v>93</v>
      </c>
    </row>
    <row r="21" spans="2:5" ht="18" customHeight="1">
      <c r="B21" s="103" t="s">
        <v>89</v>
      </c>
      <c r="C21" s="105">
        <f>SUM(C22:C27)</f>
        <v>10.448857</v>
      </c>
      <c r="D21" s="105" t="s">
        <v>90</v>
      </c>
    </row>
    <row r="22" spans="2:5" ht="18" customHeight="1">
      <c r="B22" s="62" t="s">
        <v>333</v>
      </c>
      <c r="C22" s="109">
        <v>0.73450000000000004</v>
      </c>
      <c r="D22" s="106" t="s">
        <v>46</v>
      </c>
      <c r="E22" s="111"/>
    </row>
    <row r="23" spans="2:5" ht="18" customHeight="1">
      <c r="B23" s="59" t="s">
        <v>334</v>
      </c>
      <c r="C23" s="107">
        <v>7.3450000000000001E-2</v>
      </c>
      <c r="D23" s="107" t="s">
        <v>51</v>
      </c>
      <c r="E23" s="111"/>
    </row>
    <row r="24" spans="2:5" ht="18" customHeight="1">
      <c r="B24" s="62" t="s">
        <v>218</v>
      </c>
      <c r="C24" s="109">
        <v>0.18</v>
      </c>
      <c r="D24" s="106" t="s">
        <v>53</v>
      </c>
      <c r="E24" s="111"/>
    </row>
    <row r="25" spans="2:5" ht="18" customHeight="1">
      <c r="B25" s="59" t="s">
        <v>335</v>
      </c>
      <c r="C25" s="107">
        <v>0.89651999999999998</v>
      </c>
      <c r="D25" s="107" t="s">
        <v>132</v>
      </c>
      <c r="E25" s="111"/>
    </row>
    <row r="26" spans="2:5" ht="18" customHeight="1">
      <c r="B26" s="32" t="s">
        <v>220</v>
      </c>
      <c r="C26" s="109">
        <v>8.4000000000000005E-2</v>
      </c>
      <c r="D26" s="109" t="s">
        <v>40</v>
      </c>
      <c r="E26" s="111"/>
    </row>
    <row r="27" spans="2:5" ht="18" customHeight="1">
      <c r="B27" s="171" t="s">
        <v>133</v>
      </c>
      <c r="C27" s="172">
        <v>8.4803870000000003</v>
      </c>
      <c r="D27" s="172" t="s">
        <v>93</v>
      </c>
    </row>
    <row r="28" spans="2:5">
      <c r="B28" s="101"/>
      <c r="C28" s="102"/>
      <c r="D28" s="194"/>
    </row>
    <row r="29" spans="2:5">
      <c r="B29" s="183" t="s">
        <v>77</v>
      </c>
      <c r="C29" s="184"/>
      <c r="D29" s="195" t="s">
        <v>76</v>
      </c>
    </row>
    <row r="30" spans="2:5">
      <c r="B30" s="15" t="s">
        <v>191</v>
      </c>
      <c r="C30" s="184"/>
      <c r="D30" s="99" t="s">
        <v>192</v>
      </c>
    </row>
    <row r="31" spans="2:5">
      <c r="B31" s="183" t="s">
        <v>91</v>
      </c>
      <c r="C31" s="184"/>
      <c r="D31" s="196" t="s">
        <v>92</v>
      </c>
    </row>
    <row r="33" spans="2:4">
      <c r="B33" s="133" t="s">
        <v>245</v>
      </c>
      <c r="C33" s="93"/>
      <c r="D33" s="174" t="s">
        <v>246</v>
      </c>
    </row>
    <row r="34" spans="2:4">
      <c r="B34" s="134" t="s">
        <v>158</v>
      </c>
      <c r="C34" s="135"/>
      <c r="D34" s="134" t="s">
        <v>159</v>
      </c>
    </row>
    <row r="35" spans="2:4">
      <c r="B35" s="173"/>
      <c r="C35" s="175"/>
      <c r="D35" s="173"/>
    </row>
  </sheetData>
  <hyperlinks>
    <hyperlink ref="B34" location="Enquiries!A1" display="Contact us for media support and coordination." xr:uid="{37FC9C1C-FF5D-4CE0-9FE9-A180E6693B2C}"/>
    <hyperlink ref="D34" location="Enquiries!A1" display="للنشر الإعلامي يُرجى التواصل معنا للدعم والتنسيق." xr:uid="{EFA6C6E0-3EF9-46C7-917F-DC1DB2BDF810}"/>
    <hyperlink ref="B33" location="Index!A1" display="Return to Main Page" xr:uid="{023A5CC1-6F2E-4C22-AFC2-326692990E19}"/>
    <hyperlink ref="D33" location="Index!A1" display="العودة إلى الصفحة الرئيسية " xr:uid="{438E814E-E729-4F36-A927-BC423B5D6B08}"/>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4"/>
  <sheetViews>
    <sheetView showGridLines="0" zoomScale="98" zoomScaleNormal="98" workbookViewId="0"/>
  </sheetViews>
  <sheetFormatPr defaultColWidth="9.08984375" defaultRowHeight="14.5"/>
  <cols>
    <col min="1" max="1" width="9.08984375" style="92"/>
    <col min="2" max="2" width="49.54296875" style="92" customWidth="1"/>
    <col min="3" max="3" width="23" style="92" customWidth="1"/>
    <col min="4" max="4" width="59.08984375" style="92" customWidth="1"/>
    <col min="5" max="16384" width="9.08984375" style="92"/>
  </cols>
  <sheetData>
    <row r="2" spans="2:5" ht="26">
      <c r="B2" s="56" t="s">
        <v>332</v>
      </c>
      <c r="C2" s="197"/>
      <c r="D2" s="70" t="s">
        <v>321</v>
      </c>
    </row>
    <row r="3" spans="2:5">
      <c r="B3" s="30" t="s">
        <v>13</v>
      </c>
      <c r="C3" s="183"/>
      <c r="D3" s="183" t="s">
        <v>59</v>
      </c>
    </row>
    <row r="4" spans="2:5">
      <c r="B4" s="8" t="s">
        <v>94</v>
      </c>
      <c r="C4" s="114" t="s">
        <v>322</v>
      </c>
      <c r="D4" s="9" t="s">
        <v>97</v>
      </c>
    </row>
    <row r="5" spans="2:5">
      <c r="B5" s="8" t="s">
        <v>84</v>
      </c>
      <c r="C5" s="114">
        <v>45839</v>
      </c>
      <c r="D5" s="9" t="s">
        <v>84</v>
      </c>
    </row>
    <row r="6" spans="2:5">
      <c r="B6" s="10" t="s">
        <v>21</v>
      </c>
      <c r="C6" s="37">
        <f>SUM(C21,C14,C7)</f>
        <v>13814.467662999998</v>
      </c>
      <c r="D6" s="37" t="s">
        <v>75</v>
      </c>
    </row>
    <row r="7" spans="2:5" ht="15" customHeight="1">
      <c r="B7" s="103" t="s">
        <v>85</v>
      </c>
      <c r="C7" s="103">
        <f>SUM(C8:C13)</f>
        <v>53.66951000000001</v>
      </c>
      <c r="D7" s="105" t="s">
        <v>86</v>
      </c>
    </row>
    <row r="8" spans="2:5" ht="15" customHeight="1">
      <c r="B8" s="62" t="s">
        <v>213</v>
      </c>
      <c r="C8" s="109">
        <v>33.874772</v>
      </c>
      <c r="D8" s="106" t="s">
        <v>55</v>
      </c>
    </row>
    <row r="9" spans="2:5" ht="15" customHeight="1">
      <c r="B9" s="59" t="s">
        <v>220</v>
      </c>
      <c r="C9" s="107">
        <v>12.00023</v>
      </c>
      <c r="D9" s="107" t="s">
        <v>40</v>
      </c>
    </row>
    <row r="10" spans="2:5" ht="15" customHeight="1">
      <c r="B10" s="62" t="s">
        <v>221</v>
      </c>
      <c r="C10" s="109">
        <v>1.916944</v>
      </c>
      <c r="D10" s="106" t="s">
        <v>58</v>
      </c>
      <c r="E10" s="111"/>
    </row>
    <row r="11" spans="2:5" ht="15" customHeight="1">
      <c r="B11" s="59" t="s">
        <v>216</v>
      </c>
      <c r="C11" s="107">
        <v>1.743962</v>
      </c>
      <c r="D11" s="107" t="s">
        <v>57</v>
      </c>
    </row>
    <row r="12" spans="2:5" ht="15" customHeight="1">
      <c r="B12" s="62" t="s">
        <v>214</v>
      </c>
      <c r="C12" s="109">
        <v>0.58944099999999999</v>
      </c>
      <c r="D12" s="106" t="s">
        <v>54</v>
      </c>
    </row>
    <row r="13" spans="2:5" ht="15" customHeight="1">
      <c r="B13" s="59" t="s">
        <v>133</v>
      </c>
      <c r="C13" s="107">
        <v>3.5441609999999999</v>
      </c>
      <c r="D13" s="107" t="s">
        <v>93</v>
      </c>
    </row>
    <row r="14" spans="2:5" ht="15" customHeight="1">
      <c r="B14" s="104" t="s">
        <v>87</v>
      </c>
      <c r="C14" s="110">
        <f>SUM(C15:C20)</f>
        <v>13526.451271999998</v>
      </c>
      <c r="D14" s="108" t="s">
        <v>88</v>
      </c>
    </row>
    <row r="15" spans="2:5" ht="15" customHeight="1">
      <c r="B15" s="59" t="s">
        <v>214</v>
      </c>
      <c r="C15" s="107">
        <v>3640.7255140000002</v>
      </c>
      <c r="D15" s="107" t="s">
        <v>54</v>
      </c>
    </row>
    <row r="16" spans="2:5" ht="15" customHeight="1">
      <c r="B16" s="62" t="s">
        <v>218</v>
      </c>
      <c r="C16" s="109">
        <v>3271.850191</v>
      </c>
      <c r="D16" s="106" t="s">
        <v>53</v>
      </c>
    </row>
    <row r="17" spans="2:5" ht="15" customHeight="1">
      <c r="B17" s="59" t="s">
        <v>213</v>
      </c>
      <c r="C17" s="107">
        <v>1925.9862209999999</v>
      </c>
      <c r="D17" s="107" t="s">
        <v>55</v>
      </c>
    </row>
    <row r="18" spans="2:5" ht="15" customHeight="1">
      <c r="B18" s="62" t="s">
        <v>217</v>
      </c>
      <c r="C18" s="109">
        <v>1265.0252350000001</v>
      </c>
      <c r="D18" s="106" t="s">
        <v>44</v>
      </c>
      <c r="E18" s="111"/>
    </row>
    <row r="19" spans="2:5" ht="15" customHeight="1">
      <c r="B19" s="59" t="s">
        <v>219</v>
      </c>
      <c r="C19" s="107">
        <v>746.69793900000002</v>
      </c>
      <c r="D19" s="107" t="s">
        <v>43</v>
      </c>
      <c r="E19" s="111"/>
    </row>
    <row r="20" spans="2:5" ht="15" customHeight="1">
      <c r="B20" s="62" t="s">
        <v>133</v>
      </c>
      <c r="C20" s="109">
        <v>2676.1661720000002</v>
      </c>
      <c r="D20" s="106" t="s">
        <v>93</v>
      </c>
    </row>
    <row r="21" spans="2:5" ht="15" customHeight="1">
      <c r="B21" s="103" t="s">
        <v>89</v>
      </c>
      <c r="C21" s="105">
        <f>SUM(C22:C27)</f>
        <v>234.346881</v>
      </c>
      <c r="D21" s="105" t="s">
        <v>90</v>
      </c>
    </row>
    <row r="22" spans="2:5" ht="15" customHeight="1">
      <c r="B22" s="62" t="s">
        <v>214</v>
      </c>
      <c r="C22" s="109">
        <v>72.164333999999997</v>
      </c>
      <c r="D22" s="106" t="s">
        <v>54</v>
      </c>
    </row>
    <row r="23" spans="2:5" ht="15" customHeight="1">
      <c r="B23" s="59" t="s">
        <v>213</v>
      </c>
      <c r="C23" s="107">
        <v>65.816748000000004</v>
      </c>
      <c r="D23" s="107" t="s">
        <v>55</v>
      </c>
    </row>
    <row r="24" spans="2:5" ht="15" customHeight="1">
      <c r="B24" s="62" t="s">
        <v>221</v>
      </c>
      <c r="C24" s="109">
        <v>28.045078</v>
      </c>
      <c r="D24" s="106" t="s">
        <v>58</v>
      </c>
    </row>
    <row r="25" spans="2:5" ht="15" customHeight="1">
      <c r="B25" s="59" t="s">
        <v>215</v>
      </c>
      <c r="C25" s="107">
        <v>18.953907000000001</v>
      </c>
      <c r="D25" s="107" t="s">
        <v>56</v>
      </c>
    </row>
    <row r="26" spans="2:5" ht="15" customHeight="1">
      <c r="B26" s="32" t="s">
        <v>222</v>
      </c>
      <c r="C26" s="109">
        <v>15.056222</v>
      </c>
      <c r="D26" s="109" t="s">
        <v>49</v>
      </c>
      <c r="E26" s="111"/>
    </row>
    <row r="27" spans="2:5" ht="15" customHeight="1">
      <c r="B27" s="171" t="s">
        <v>133</v>
      </c>
      <c r="C27" s="172">
        <v>34.310592</v>
      </c>
      <c r="D27" s="172" t="s">
        <v>93</v>
      </c>
    </row>
    <row r="28" spans="2:5" ht="15" customHeight="1">
      <c r="B28" s="101"/>
      <c r="C28" s="102"/>
      <c r="D28" s="194"/>
    </row>
    <row r="29" spans="2:5">
      <c r="B29" s="183" t="s">
        <v>77</v>
      </c>
      <c r="C29" s="184"/>
      <c r="D29" s="195" t="s">
        <v>76</v>
      </c>
    </row>
    <row r="30" spans="2:5">
      <c r="B30" s="15" t="s">
        <v>191</v>
      </c>
      <c r="C30" s="184"/>
      <c r="D30" s="99" t="s">
        <v>192</v>
      </c>
    </row>
    <row r="31" spans="2:5">
      <c r="B31" s="93"/>
      <c r="D31" s="94"/>
    </row>
    <row r="32" spans="2:5">
      <c r="B32" s="133" t="s">
        <v>245</v>
      </c>
      <c r="C32" s="93"/>
      <c r="D32" s="174" t="s">
        <v>246</v>
      </c>
    </row>
    <row r="33" spans="2:4">
      <c r="B33" s="134" t="s">
        <v>158</v>
      </c>
      <c r="C33" s="135"/>
      <c r="D33" s="134" t="s">
        <v>159</v>
      </c>
    </row>
    <row r="34" spans="2:4">
      <c r="B34" s="173"/>
      <c r="C34" s="175"/>
      <c r="D34" s="173"/>
    </row>
  </sheetData>
  <hyperlinks>
    <hyperlink ref="B33" location="Enquiries!A1" display="Contact us for media support and coordination." xr:uid="{3EDDB75A-B870-4F40-862D-A8778C651316}"/>
    <hyperlink ref="D33" location="Enquiries!A1" display="للنشر الإعلامي يُرجى التواصل معنا للدعم والتنسيق." xr:uid="{F643C42B-B92D-47C6-A7F9-1F781251283D}"/>
    <hyperlink ref="B32" location="Index!A1" display="Return to Main Page" xr:uid="{61E7627B-29E7-41E8-B9F7-49A5F8FB3AA8}"/>
    <hyperlink ref="D32" location="Index!A1" display="العودة إلى الصفحة الرئيسية " xr:uid="{926454D6-288A-445A-9634-6F73D5C06C2A}"/>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D35"/>
  <sheetViews>
    <sheetView showGridLines="0" zoomScale="86" zoomScaleNormal="86" workbookViewId="0"/>
  </sheetViews>
  <sheetFormatPr defaultColWidth="9.08984375" defaultRowHeight="14.5"/>
  <cols>
    <col min="1" max="1" width="9.08984375" style="92"/>
    <col min="2" max="2" width="54.54296875" style="92" customWidth="1"/>
    <col min="3" max="3" width="28" style="92" customWidth="1"/>
    <col min="4" max="4" width="58.453125" style="92" customWidth="1"/>
    <col min="5" max="16384" width="9.08984375" style="92"/>
  </cols>
  <sheetData>
    <row r="2" spans="2:4">
      <c r="B2" s="56" t="s">
        <v>308</v>
      </c>
      <c r="C2" s="96"/>
      <c r="D2" s="70" t="s">
        <v>331</v>
      </c>
    </row>
    <row r="3" spans="2:4">
      <c r="B3" s="30" t="s">
        <v>13</v>
      </c>
      <c r="C3" s="183"/>
      <c r="D3" s="183" t="s">
        <v>59</v>
      </c>
    </row>
    <row r="4" spans="2:4">
      <c r="B4" s="8" t="s">
        <v>96</v>
      </c>
      <c r="C4" s="114" t="s">
        <v>322</v>
      </c>
      <c r="D4" s="9" t="s">
        <v>95</v>
      </c>
    </row>
    <row r="5" spans="2:4">
      <c r="B5" s="8" t="s">
        <v>84</v>
      </c>
      <c r="C5" s="114">
        <v>45839</v>
      </c>
      <c r="D5" s="9" t="s">
        <v>84</v>
      </c>
    </row>
    <row r="6" spans="2:4">
      <c r="B6" s="10" t="s">
        <v>21</v>
      </c>
      <c r="C6" s="37">
        <f>SUM(C21,C14,C7)</f>
        <v>21320.574630999999</v>
      </c>
      <c r="D6" s="37" t="s">
        <v>75</v>
      </c>
    </row>
    <row r="7" spans="2:4" ht="15" customHeight="1">
      <c r="B7" s="103" t="s">
        <v>85</v>
      </c>
      <c r="C7" s="105">
        <f>SUM(C8:C13)</f>
        <v>182.25117699999998</v>
      </c>
      <c r="D7" s="105" t="s">
        <v>86</v>
      </c>
    </row>
    <row r="8" spans="2:4" ht="15" customHeight="1">
      <c r="B8" s="62" t="s">
        <v>194</v>
      </c>
      <c r="C8" s="109">
        <v>49.550009000000003</v>
      </c>
      <c r="D8" s="106" t="s">
        <v>104</v>
      </c>
    </row>
    <row r="9" spans="2:4" ht="15" customHeight="1">
      <c r="B9" s="59" t="s">
        <v>325</v>
      </c>
      <c r="C9" s="107">
        <v>26.583072999999999</v>
      </c>
      <c r="D9" s="107" t="s">
        <v>326</v>
      </c>
    </row>
    <row r="10" spans="2:4" ht="15" customHeight="1">
      <c r="B10" s="62" t="s">
        <v>203</v>
      </c>
      <c r="C10" s="109">
        <v>14.921955000000001</v>
      </c>
      <c r="D10" s="106" t="s">
        <v>108</v>
      </c>
    </row>
    <row r="11" spans="2:4" ht="15" customHeight="1">
      <c r="B11" s="59" t="s">
        <v>199</v>
      </c>
      <c r="C11" s="107">
        <v>14.219379999999999</v>
      </c>
      <c r="D11" s="107" t="s">
        <v>112</v>
      </c>
    </row>
    <row r="12" spans="2:4" ht="15" customHeight="1">
      <c r="B12" s="62" t="s">
        <v>197</v>
      </c>
      <c r="C12" s="109">
        <v>13.999078000000001</v>
      </c>
      <c r="D12" s="106" t="s">
        <v>109</v>
      </c>
    </row>
    <row r="13" spans="2:4" ht="15" customHeight="1">
      <c r="B13" s="59" t="s">
        <v>130</v>
      </c>
      <c r="C13" s="107">
        <v>62.977682000000001</v>
      </c>
      <c r="D13" s="107" t="s">
        <v>131</v>
      </c>
    </row>
    <row r="14" spans="2:4" ht="15" customHeight="1">
      <c r="B14" s="104" t="s">
        <v>87</v>
      </c>
      <c r="C14" s="110">
        <f>SUM(C15:C20)</f>
        <v>21127.874597000002</v>
      </c>
      <c r="D14" s="108" t="s">
        <v>88</v>
      </c>
    </row>
    <row r="15" spans="2:4" ht="15" customHeight="1">
      <c r="B15" s="59" t="s">
        <v>193</v>
      </c>
      <c r="C15" s="107">
        <v>5943.9092010000004</v>
      </c>
      <c r="D15" s="107" t="s">
        <v>134</v>
      </c>
    </row>
    <row r="16" spans="2:4" ht="15" customHeight="1">
      <c r="B16" s="62" t="s">
        <v>194</v>
      </c>
      <c r="C16" s="109">
        <v>3562.3196790000002</v>
      </c>
      <c r="D16" s="106" t="s">
        <v>104</v>
      </c>
    </row>
    <row r="17" spans="2:4" ht="15" customHeight="1">
      <c r="B17" s="59" t="s">
        <v>195</v>
      </c>
      <c r="C17" s="107">
        <v>1198.6329559999999</v>
      </c>
      <c r="D17" s="107" t="s">
        <v>107</v>
      </c>
    </row>
    <row r="18" spans="2:4" ht="15" customHeight="1">
      <c r="B18" s="62" t="s">
        <v>198</v>
      </c>
      <c r="C18" s="109">
        <v>1113.2866140000001</v>
      </c>
      <c r="D18" s="106" t="s">
        <v>113</v>
      </c>
    </row>
    <row r="19" spans="2:4" ht="15" customHeight="1">
      <c r="B19" s="59" t="s">
        <v>197</v>
      </c>
      <c r="C19" s="107">
        <v>1044.4007919999999</v>
      </c>
      <c r="D19" s="107" t="s">
        <v>109</v>
      </c>
    </row>
    <row r="20" spans="2:4" ht="15" customHeight="1">
      <c r="B20" s="62" t="s">
        <v>130</v>
      </c>
      <c r="C20" s="109">
        <v>8265.3253550000009</v>
      </c>
      <c r="D20" s="106" t="s">
        <v>131</v>
      </c>
    </row>
    <row r="21" spans="2:4" ht="15" customHeight="1">
      <c r="B21" s="103" t="s">
        <v>89</v>
      </c>
      <c r="C21" s="105">
        <f>SUM(C22:C27)</f>
        <v>10.448857</v>
      </c>
      <c r="D21" s="105" t="s">
        <v>90</v>
      </c>
    </row>
    <row r="22" spans="2:4" ht="15" customHeight="1">
      <c r="B22" s="62" t="s">
        <v>196</v>
      </c>
      <c r="C22" s="109">
        <v>3.6724999999999999</v>
      </c>
      <c r="D22" s="106" t="s">
        <v>105</v>
      </c>
    </row>
    <row r="23" spans="2:4" ht="15" customHeight="1">
      <c r="B23" s="59" t="s">
        <v>225</v>
      </c>
      <c r="C23" s="107">
        <v>1.6614279999999999</v>
      </c>
      <c r="D23" s="107" t="s">
        <v>189</v>
      </c>
    </row>
    <row r="24" spans="2:4" ht="15" customHeight="1">
      <c r="B24" s="62" t="s">
        <v>327</v>
      </c>
      <c r="C24" s="109">
        <v>1.3845000000000001</v>
      </c>
      <c r="D24" s="106" t="s">
        <v>328</v>
      </c>
    </row>
    <row r="25" spans="2:4" ht="15" customHeight="1">
      <c r="B25" s="59" t="s">
        <v>329</v>
      </c>
      <c r="C25" s="107">
        <v>1.16052</v>
      </c>
      <c r="D25" s="107" t="s">
        <v>330</v>
      </c>
    </row>
    <row r="26" spans="2:4" ht="15" customHeight="1">
      <c r="B26" s="32" t="s">
        <v>155</v>
      </c>
      <c r="C26" s="109">
        <v>1.0461450000000001</v>
      </c>
      <c r="D26" s="109" t="s">
        <v>106</v>
      </c>
    </row>
    <row r="27" spans="2:4" ht="15" customHeight="1">
      <c r="B27" s="171" t="s">
        <v>130</v>
      </c>
      <c r="C27" s="172">
        <v>1.5237639999999999</v>
      </c>
      <c r="D27" s="172" t="s">
        <v>131</v>
      </c>
    </row>
    <row r="28" spans="2:4" ht="15" customHeight="1">
      <c r="B28" s="101"/>
      <c r="C28" s="102"/>
      <c r="D28" s="194"/>
    </row>
    <row r="29" spans="2:4">
      <c r="B29" s="183" t="s">
        <v>77</v>
      </c>
      <c r="C29" s="184"/>
      <c r="D29" s="195" t="s">
        <v>76</v>
      </c>
    </row>
    <row r="30" spans="2:4">
      <c r="B30" s="15" t="s">
        <v>191</v>
      </c>
      <c r="C30" s="184"/>
      <c r="D30" s="99" t="s">
        <v>192</v>
      </c>
    </row>
    <row r="31" spans="2:4">
      <c r="B31" s="183" t="s">
        <v>91</v>
      </c>
      <c r="C31" s="196"/>
      <c r="D31" s="196" t="s">
        <v>92</v>
      </c>
    </row>
    <row r="33" spans="2:4">
      <c r="B33" s="133" t="s">
        <v>245</v>
      </c>
      <c r="C33" s="93"/>
      <c r="D33" s="174" t="s">
        <v>246</v>
      </c>
    </row>
    <row r="34" spans="2:4">
      <c r="B34" s="134" t="s">
        <v>158</v>
      </c>
      <c r="C34" s="135"/>
      <c r="D34" s="134" t="s">
        <v>159</v>
      </c>
    </row>
    <row r="35" spans="2:4">
      <c r="B35" s="173"/>
      <c r="C35" s="175"/>
      <c r="D35" s="173"/>
    </row>
  </sheetData>
  <hyperlinks>
    <hyperlink ref="B34" location="Enquiries!A1" display="Contact us for media support and coordination." xr:uid="{273A4C82-FEE1-4C97-95D1-A4376960D468}"/>
    <hyperlink ref="D34" location="Enquiries!A1" display="للنشر الإعلامي يُرجى التواصل معنا للدعم والتنسيق." xr:uid="{0AED338C-066D-4432-B333-2039087DD0C7}"/>
    <hyperlink ref="B33" location="Index!A1" display="Return to Main Page" xr:uid="{70FC27FE-809A-4D9C-832D-23CB3A3F67CC}"/>
    <hyperlink ref="D33" location="Index!A1" display="العودة إلى الصفحة الرئيسية " xr:uid="{3D457F82-3EA6-44C4-B86C-D81D80674296}"/>
  </hyperlinks>
  <pageMargins left="0.7" right="0.7" top="0.75" bottom="0.75" header="0.3" footer="0.3"/>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E39"/>
  <sheetViews>
    <sheetView showGridLines="0" zoomScale="77" zoomScaleNormal="77" workbookViewId="0">
      <selection activeCell="D27" sqref="B27:D27"/>
    </sheetView>
  </sheetViews>
  <sheetFormatPr defaultColWidth="9.08984375" defaultRowHeight="14.5"/>
  <cols>
    <col min="1" max="1" width="9.08984375" style="92"/>
    <col min="2" max="2" width="57" style="92" customWidth="1"/>
    <col min="3" max="3" width="14.54296875" style="184" bestFit="1" customWidth="1"/>
    <col min="4" max="4" width="68.90625" style="92" customWidth="1"/>
    <col min="5" max="16384" width="9.08984375" style="92"/>
  </cols>
  <sheetData>
    <row r="2" spans="2:4">
      <c r="B2" s="56" t="s">
        <v>323</v>
      </c>
      <c r="C2" s="183"/>
      <c r="D2" s="70" t="s">
        <v>324</v>
      </c>
    </row>
    <row r="3" spans="2:4">
      <c r="B3" s="30" t="s">
        <v>13</v>
      </c>
      <c r="D3" s="183" t="s">
        <v>59</v>
      </c>
    </row>
    <row r="4" spans="2:4" ht="17.25" customHeight="1">
      <c r="B4" s="8" t="s">
        <v>96</v>
      </c>
      <c r="C4" s="114" t="s">
        <v>322</v>
      </c>
      <c r="D4" s="9" t="s">
        <v>95</v>
      </c>
    </row>
    <row r="5" spans="2:4">
      <c r="B5" s="8" t="s">
        <v>84</v>
      </c>
      <c r="C5" s="114">
        <v>45839</v>
      </c>
      <c r="D5" s="9" t="s">
        <v>84</v>
      </c>
    </row>
    <row r="6" spans="2:4">
      <c r="B6" s="10" t="s">
        <v>21</v>
      </c>
      <c r="C6" s="37">
        <f>SUM(C21,C14,C7)</f>
        <v>13805.836142</v>
      </c>
      <c r="D6" s="37" t="s">
        <v>75</v>
      </c>
    </row>
    <row r="7" spans="2:4">
      <c r="B7" s="103" t="s">
        <v>85</v>
      </c>
      <c r="C7" s="105">
        <f>SUM(C8:C13)</f>
        <v>53.669510000000002</v>
      </c>
      <c r="D7" s="105" t="s">
        <v>86</v>
      </c>
    </row>
    <row r="8" spans="2:4">
      <c r="B8" s="62" t="s">
        <v>203</v>
      </c>
      <c r="C8" s="109">
        <v>10.914239999999999</v>
      </c>
      <c r="D8" s="106" t="s">
        <v>108</v>
      </c>
    </row>
    <row r="9" spans="2:4">
      <c r="B9" s="59" t="s">
        <v>208</v>
      </c>
      <c r="C9" s="107">
        <v>7.9851979999999996</v>
      </c>
      <c r="D9" s="107" t="s">
        <v>114</v>
      </c>
    </row>
    <row r="10" spans="2:4">
      <c r="B10" s="62" t="s">
        <v>207</v>
      </c>
      <c r="C10" s="109">
        <v>6.6058199999999996</v>
      </c>
      <c r="D10" s="106" t="s">
        <v>115</v>
      </c>
    </row>
    <row r="11" spans="2:4">
      <c r="B11" s="59" t="s">
        <v>209</v>
      </c>
      <c r="C11" s="107">
        <v>5.4237320000000002</v>
      </c>
      <c r="D11" s="107" t="s">
        <v>186</v>
      </c>
    </row>
    <row r="12" spans="2:4">
      <c r="B12" s="62" t="s">
        <v>155</v>
      </c>
      <c r="C12" s="109">
        <v>4.7630129999999999</v>
      </c>
      <c r="D12" s="106" t="s">
        <v>106</v>
      </c>
    </row>
    <row r="13" spans="2:4">
      <c r="B13" s="59" t="s">
        <v>130</v>
      </c>
      <c r="C13" s="107">
        <v>17.977506999999999</v>
      </c>
      <c r="D13" s="107" t="s">
        <v>131</v>
      </c>
    </row>
    <row r="14" spans="2:4">
      <c r="B14" s="104" t="s">
        <v>87</v>
      </c>
      <c r="C14" s="110">
        <f>SUM(C15:C20)</f>
        <v>13526.451272</v>
      </c>
      <c r="D14" s="108" t="s">
        <v>88</v>
      </c>
    </row>
    <row r="15" spans="2:4">
      <c r="B15" s="59" t="s">
        <v>198</v>
      </c>
      <c r="C15" s="107">
        <v>1775.037781</v>
      </c>
      <c r="D15" s="107" t="s">
        <v>113</v>
      </c>
    </row>
    <row r="16" spans="2:4">
      <c r="B16" s="62" t="s">
        <v>194</v>
      </c>
      <c r="C16" s="109">
        <v>1265.47147</v>
      </c>
      <c r="D16" s="106" t="s">
        <v>104</v>
      </c>
    </row>
    <row r="17" spans="2:5">
      <c r="B17" s="59" t="s">
        <v>155</v>
      </c>
      <c r="C17" s="107">
        <v>1209.982489</v>
      </c>
      <c r="D17" s="107" t="s">
        <v>106</v>
      </c>
    </row>
    <row r="18" spans="2:5">
      <c r="B18" s="62" t="s">
        <v>207</v>
      </c>
      <c r="C18" s="109">
        <v>1084.116976</v>
      </c>
      <c r="D18" s="106" t="s">
        <v>115</v>
      </c>
    </row>
    <row r="19" spans="2:5">
      <c r="B19" s="59" t="s">
        <v>208</v>
      </c>
      <c r="C19" s="107">
        <v>892.19268799999998</v>
      </c>
      <c r="D19" s="107" t="s">
        <v>114</v>
      </c>
    </row>
    <row r="20" spans="2:5">
      <c r="B20" s="62" t="s">
        <v>130</v>
      </c>
      <c r="C20" s="109">
        <v>7299.6498680000004</v>
      </c>
      <c r="D20" s="106" t="s">
        <v>131</v>
      </c>
    </row>
    <row r="21" spans="2:5">
      <c r="B21" s="103" t="s">
        <v>89</v>
      </c>
      <c r="C21" s="105">
        <f>SUM(C22:C27)</f>
        <v>225.71536</v>
      </c>
      <c r="D21" s="105" t="s">
        <v>90</v>
      </c>
    </row>
    <row r="22" spans="2:5">
      <c r="B22" s="62" t="s">
        <v>155</v>
      </c>
      <c r="C22" s="109">
        <v>79.442428000000007</v>
      </c>
      <c r="D22" s="106" t="s">
        <v>106</v>
      </c>
    </row>
    <row r="23" spans="2:5">
      <c r="B23" s="59" t="s">
        <v>226</v>
      </c>
      <c r="C23" s="107">
        <v>26.124048999999999</v>
      </c>
      <c r="D23" s="107" t="s">
        <v>118</v>
      </c>
    </row>
    <row r="24" spans="2:5">
      <c r="B24" s="62" t="s">
        <v>208</v>
      </c>
      <c r="C24" s="109">
        <v>24.938585</v>
      </c>
      <c r="D24" s="106" t="s">
        <v>114</v>
      </c>
    </row>
    <row r="25" spans="2:5">
      <c r="B25" s="59" t="s">
        <v>198</v>
      </c>
      <c r="C25" s="107">
        <v>20.556093000000001</v>
      </c>
      <c r="D25" s="107" t="s">
        <v>113</v>
      </c>
    </row>
    <row r="26" spans="2:5">
      <c r="B26" s="116" t="s">
        <v>207</v>
      </c>
      <c r="C26" s="117">
        <v>16.005105</v>
      </c>
      <c r="D26" s="117" t="s">
        <v>115</v>
      </c>
    </row>
    <row r="27" spans="2:5">
      <c r="B27" s="171" t="s">
        <v>130</v>
      </c>
      <c r="C27" s="172">
        <v>58.649099999999997</v>
      </c>
      <c r="D27" s="172" t="s">
        <v>131</v>
      </c>
    </row>
    <row r="28" spans="2:5">
      <c r="B28" s="101" t="s">
        <v>84</v>
      </c>
      <c r="C28" s="102"/>
      <c r="D28" s="194" t="s">
        <v>84</v>
      </c>
    </row>
    <row r="29" spans="2:5">
      <c r="B29" s="183" t="s">
        <v>77</v>
      </c>
      <c r="D29" s="195" t="s">
        <v>76</v>
      </c>
    </row>
    <row r="30" spans="2:5">
      <c r="B30" s="15" t="s">
        <v>191</v>
      </c>
      <c r="D30" s="99" t="s">
        <v>192</v>
      </c>
    </row>
    <row r="31" spans="2:5">
      <c r="B31" s="93"/>
      <c r="C31" s="183"/>
      <c r="D31" s="94"/>
      <c r="E31" s="173"/>
    </row>
    <row r="32" spans="2:5">
      <c r="B32" s="133" t="s">
        <v>245</v>
      </c>
      <c r="C32" s="135"/>
      <c r="D32" s="174" t="s">
        <v>246</v>
      </c>
      <c r="E32" s="173"/>
    </row>
    <row r="33" spans="2:5">
      <c r="B33" s="134" t="s">
        <v>158</v>
      </c>
      <c r="C33" s="185"/>
      <c r="D33" s="134" t="s">
        <v>159</v>
      </c>
      <c r="E33" s="173"/>
    </row>
    <row r="34" spans="2:5">
      <c r="B34" s="173"/>
      <c r="D34" s="173"/>
      <c r="E34" s="173"/>
    </row>
    <row r="35" spans="2:5">
      <c r="B35" s="173"/>
      <c r="D35" s="173"/>
      <c r="E35" s="173"/>
    </row>
    <row r="36" spans="2:5">
      <c r="B36" s="173"/>
      <c r="D36" s="173"/>
      <c r="E36" s="173"/>
    </row>
    <row r="37" spans="2:5">
      <c r="B37" s="173"/>
      <c r="D37" s="173"/>
      <c r="E37" s="173"/>
    </row>
    <row r="38" spans="2:5">
      <c r="B38" s="173"/>
      <c r="D38" s="173"/>
      <c r="E38" s="173"/>
    </row>
    <row r="39" spans="2:5">
      <c r="B39" s="173"/>
      <c r="D39" s="173"/>
      <c r="E39" s="173"/>
    </row>
  </sheetData>
  <hyperlinks>
    <hyperlink ref="B33" location="Enquiries!A1" display="Contact us for media support and coordination." xr:uid="{526E5B26-A93A-4DF9-9DFB-B8D84287638F}"/>
    <hyperlink ref="D33" location="Enquiries!A1" display="للنشر الإعلامي يُرجى التواصل معنا للدعم والتنسيق." xr:uid="{3EA92242-0D48-4278-B1A5-76565F95A3D1}"/>
    <hyperlink ref="B32" location="Index!A1" display="Return to Main Page" xr:uid="{715ECB7C-58FA-4569-8043-2E3819325011}"/>
    <hyperlink ref="D32" location="Index!A1" display="العودة إلى الصفحة الرئيسية " xr:uid="{8D4F741E-C39E-4595-B4B9-B1A5A71EBF5E}"/>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4" zoomScaleNormal="100" workbookViewId="0"/>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173</v>
      </c>
      <c r="C3" s="17"/>
      <c r="D3" s="53" t="s">
        <v>172</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37" t="s">
        <v>185</v>
      </c>
    </row>
    <row r="11" spans="1:672" ht="10.5">
      <c r="B11" s="25"/>
      <c r="C11" s="23"/>
      <c r="D11" s="4"/>
    </row>
    <row r="12" spans="1:672" ht="10.5">
      <c r="B12" s="91" t="s">
        <v>33</v>
      </c>
      <c r="D12" s="142" t="s">
        <v>174</v>
      </c>
    </row>
    <row r="13" spans="1:672" ht="10.5">
      <c r="B13" s="91" t="s">
        <v>34</v>
      </c>
      <c r="D13" s="142" t="s">
        <v>175</v>
      </c>
    </row>
    <row r="14" spans="1:672" ht="30.5">
      <c r="B14" s="91" t="s">
        <v>35</v>
      </c>
      <c r="D14" s="143" t="s">
        <v>184</v>
      </c>
    </row>
    <row r="15" spans="1:672" ht="30.5">
      <c r="B15" s="91" t="s">
        <v>36</v>
      </c>
      <c r="D15" s="143" t="s">
        <v>176</v>
      </c>
    </row>
    <row r="16" spans="1:672" ht="30.5">
      <c r="B16" s="91" t="s">
        <v>182</v>
      </c>
      <c r="D16" s="143" t="s">
        <v>179</v>
      </c>
    </row>
    <row r="17" spans="2:4" ht="20.5">
      <c r="B17" s="145" t="s">
        <v>180</v>
      </c>
      <c r="D17" s="146" t="s">
        <v>178</v>
      </c>
    </row>
    <row r="18" spans="2:4" ht="30.5">
      <c r="B18" s="91" t="s">
        <v>183</v>
      </c>
      <c r="D18" s="144" t="s">
        <v>181</v>
      </c>
    </row>
    <row r="19" spans="2:4" ht="20.5">
      <c r="B19" s="91" t="s">
        <v>37</v>
      </c>
      <c r="D19" s="143" t="s">
        <v>177</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173</v>
      </c>
      <c r="C3" s="17"/>
      <c r="D3" s="53" t="s">
        <v>172</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37" t="s">
        <v>165</v>
      </c>
    </row>
    <row r="11" spans="1:672">
      <c r="B11" s="23" t="s">
        <v>160</v>
      </c>
      <c r="D11" s="138" t="s">
        <v>166</v>
      </c>
    </row>
    <row r="12" spans="1:672" ht="10.5">
      <c r="B12" s="4"/>
      <c r="D12" s="137"/>
    </row>
    <row r="13" spans="1:672" ht="10.5">
      <c r="B13" s="4" t="s">
        <v>29</v>
      </c>
      <c r="D13" s="137" t="s">
        <v>167</v>
      </c>
    </row>
    <row r="14" spans="1:672" ht="100">
      <c r="B14" s="136" t="s">
        <v>161</v>
      </c>
      <c r="D14" s="139" t="s">
        <v>168</v>
      </c>
    </row>
    <row r="15" spans="1:672" ht="10.5">
      <c r="B15" s="4" t="s">
        <v>162</v>
      </c>
      <c r="D15" s="137" t="s">
        <v>169</v>
      </c>
    </row>
    <row r="16" spans="1:672" ht="20">
      <c r="B16" s="136" t="s">
        <v>163</v>
      </c>
      <c r="D16" s="140" t="s">
        <v>170</v>
      </c>
    </row>
    <row r="17" spans="2:4">
      <c r="B17" s="3" t="s">
        <v>164</v>
      </c>
      <c r="D17" s="141" t="s">
        <v>171</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92" zoomScaleNormal="92" workbookViewId="0">
      <selection activeCell="C23" sqref="C23"/>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7" customFormat="1" ht="21" customHeight="1">
      <c r="B2" s="56" t="s">
        <v>296</v>
      </c>
      <c r="C2" s="55"/>
      <c r="D2" s="70" t="s">
        <v>309</v>
      </c>
      <c r="E2" s="69"/>
    </row>
    <row r="3" spans="2:5" ht="10.5">
      <c r="B3" s="30" t="s">
        <v>13</v>
      </c>
      <c r="C3" s="6"/>
      <c r="D3" s="5" t="s">
        <v>59</v>
      </c>
      <c r="E3" s="7"/>
    </row>
    <row r="4" spans="2:5" ht="10.5">
      <c r="B4" s="8" t="s">
        <v>14</v>
      </c>
      <c r="C4" s="114" t="s">
        <v>322</v>
      </c>
      <c r="D4" s="9" t="s">
        <v>78</v>
      </c>
      <c r="E4" s="7"/>
    </row>
    <row r="5" spans="2:5" ht="10.5">
      <c r="B5" s="8"/>
      <c r="C5" s="114">
        <v>45839</v>
      </c>
      <c r="D5" s="9"/>
      <c r="E5" s="7"/>
    </row>
    <row r="6" spans="2:5" ht="14.15" customHeight="1">
      <c r="B6" s="10" t="s">
        <v>15</v>
      </c>
      <c r="C6" s="186">
        <f>SUM(C7+C10)</f>
        <v>35126.410772999996</v>
      </c>
      <c r="D6" s="37" t="s">
        <v>74</v>
      </c>
    </row>
    <row r="7" spans="2:5" ht="14.15" customHeight="1">
      <c r="B7" s="11" t="s">
        <v>16</v>
      </c>
      <c r="C7" s="187">
        <f>SUM(C8:C9)</f>
        <v>21320.574630999999</v>
      </c>
      <c r="D7" s="38" t="s">
        <v>72</v>
      </c>
    </row>
    <row r="8" spans="2:5" ht="14.15" customHeight="1">
      <c r="B8" s="32" t="s">
        <v>17</v>
      </c>
      <c r="C8" s="188">
        <v>16128.849818999999</v>
      </c>
      <c r="D8" s="45" t="s">
        <v>64</v>
      </c>
      <c r="E8" s="75"/>
    </row>
    <row r="9" spans="2:5" ht="14.15" customHeight="1">
      <c r="B9" s="33" t="s">
        <v>18</v>
      </c>
      <c r="C9" s="187">
        <v>5191.7248120000004</v>
      </c>
      <c r="D9" s="46" t="s">
        <v>65</v>
      </c>
      <c r="E9" s="75"/>
    </row>
    <row r="10" spans="2:5" ht="14.15" customHeight="1">
      <c r="B10" s="12" t="s">
        <v>19</v>
      </c>
      <c r="C10" s="188">
        <v>13805.836142</v>
      </c>
      <c r="D10" s="39" t="s">
        <v>66</v>
      </c>
      <c r="E10" s="75"/>
    </row>
    <row r="11" spans="2:5" ht="14.15" customHeight="1">
      <c r="B11" s="161" t="s">
        <v>81</v>
      </c>
      <c r="C11" s="205">
        <f>C7-C10</f>
        <v>7514.7384889999994</v>
      </c>
      <c r="D11" s="162" t="s">
        <v>73</v>
      </c>
      <c r="E11" s="76"/>
    </row>
    <row r="12" spans="2:5" s="1" customFormat="1" ht="6" customHeight="1">
      <c r="B12" s="13"/>
      <c r="C12" s="13"/>
    </row>
    <row r="13" spans="2:5">
      <c r="B13" s="15" t="s">
        <v>77</v>
      </c>
      <c r="C13" s="82"/>
      <c r="D13" s="16" t="s">
        <v>76</v>
      </c>
    </row>
    <row r="14" spans="2:5">
      <c r="B14" s="15" t="s">
        <v>191</v>
      </c>
      <c r="D14" s="16" t="s">
        <v>192</v>
      </c>
    </row>
    <row r="15" spans="2:5" ht="16.5" customHeight="1">
      <c r="C15" s="189"/>
      <c r="E15" s="35"/>
    </row>
    <row r="16" spans="2:5" ht="10.5">
      <c r="B16" s="133" t="s">
        <v>245</v>
      </c>
      <c r="D16" s="174" t="s">
        <v>246</v>
      </c>
      <c r="E16" s="132"/>
    </row>
    <row r="17" spans="2:4" ht="10.5">
      <c r="B17" s="134" t="s">
        <v>158</v>
      </c>
      <c r="D17" s="134" t="s">
        <v>159</v>
      </c>
    </row>
    <row r="18" spans="2:4" ht="10.5">
      <c r="B18" s="173"/>
      <c r="D18" s="173"/>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91" zoomScaleNormal="91" workbookViewId="0">
      <selection activeCell="C31" sqref="C31"/>
    </sheetView>
  </sheetViews>
  <sheetFormatPr defaultColWidth="8.54296875" defaultRowHeight="10"/>
  <cols>
    <col min="1" max="1" width="8.54296875" style="5"/>
    <col min="2" max="2" width="47.1796875" style="5" customWidth="1"/>
    <col min="3" max="3" width="23.54296875" style="182" customWidth="1"/>
    <col min="4" max="4" width="37.36328125" style="5" customWidth="1"/>
    <col min="5" max="16384" width="8.54296875" style="5"/>
  </cols>
  <sheetData>
    <row r="2" spans="2:5" s="67" customFormat="1" ht="26">
      <c r="B2" s="55" t="s">
        <v>297</v>
      </c>
      <c r="C2" s="176"/>
      <c r="D2" s="70" t="s">
        <v>310</v>
      </c>
      <c r="E2" s="5"/>
    </row>
    <row r="3" spans="2:5" s="67" customFormat="1" ht="3.75" customHeight="1">
      <c r="B3" s="56"/>
      <c r="C3" s="176"/>
      <c r="D3" s="56"/>
      <c r="E3" s="5"/>
    </row>
    <row r="4" spans="2:5" ht="10.5">
      <c r="B4" s="30" t="s">
        <v>20</v>
      </c>
      <c r="C4" s="177"/>
      <c r="D4" s="5" t="s">
        <v>79</v>
      </c>
    </row>
    <row r="5" spans="2:5" ht="10.5">
      <c r="B5" s="8" t="s">
        <v>14</v>
      </c>
      <c r="C5" s="178" t="s">
        <v>322</v>
      </c>
      <c r="D5" s="9" t="s">
        <v>78</v>
      </c>
    </row>
    <row r="6" spans="2:5" ht="10.5">
      <c r="B6" s="8"/>
      <c r="C6" s="178">
        <v>45839</v>
      </c>
      <c r="D6" s="9"/>
    </row>
    <row r="7" spans="2:5" ht="14.15" customHeight="1">
      <c r="B7" s="57" t="s">
        <v>15</v>
      </c>
      <c r="C7" s="179">
        <v>0.38643611190106125</v>
      </c>
      <c r="D7" s="58" t="s">
        <v>74</v>
      </c>
    </row>
    <row r="8" spans="2:5" s="1" customFormat="1" ht="14.15" customHeight="1">
      <c r="B8" s="64" t="s">
        <v>16</v>
      </c>
      <c r="C8" s="180">
        <v>0.61920040705528179</v>
      </c>
      <c r="D8" s="65" t="s">
        <v>72</v>
      </c>
      <c r="E8" s="5"/>
    </row>
    <row r="9" spans="2:5" ht="14.15" customHeight="1">
      <c r="B9" s="59" t="s">
        <v>17</v>
      </c>
      <c r="C9" s="179">
        <v>0.79800721180418133</v>
      </c>
      <c r="D9" s="60" t="s">
        <v>64</v>
      </c>
    </row>
    <row r="10" spans="2:5" s="1" customFormat="1" ht="14.15" customHeight="1">
      <c r="B10" s="62" t="s">
        <v>18</v>
      </c>
      <c r="C10" s="180">
        <v>0.23702494183692807</v>
      </c>
      <c r="D10" s="63" t="s">
        <v>65</v>
      </c>
      <c r="E10" s="5"/>
    </row>
    <row r="11" spans="2:5" ht="14.15" customHeight="1">
      <c r="B11" s="161" t="s">
        <v>19</v>
      </c>
      <c r="C11" s="204">
        <v>0.1345635895857818</v>
      </c>
      <c r="D11" s="162" t="s">
        <v>66</v>
      </c>
    </row>
    <row r="12" spans="2:5" s="1" customFormat="1">
      <c r="B12" s="13"/>
      <c r="C12" s="181"/>
      <c r="E12" s="5"/>
    </row>
    <row r="13" spans="2:5">
      <c r="B13" s="15" t="s">
        <v>77</v>
      </c>
      <c r="D13" s="16" t="s">
        <v>76</v>
      </c>
    </row>
    <row r="14" spans="2:5">
      <c r="B14" s="15" t="s">
        <v>191</v>
      </c>
      <c r="D14" s="16" t="s">
        <v>192</v>
      </c>
    </row>
    <row r="16" spans="2:5" ht="10.5">
      <c r="B16" s="133" t="s">
        <v>245</v>
      </c>
      <c r="D16" s="174" t="s">
        <v>246</v>
      </c>
    </row>
    <row r="17" spans="2:4" ht="10.5">
      <c r="B17" s="134" t="s">
        <v>158</v>
      </c>
      <c r="D17" s="134" t="s">
        <v>159</v>
      </c>
    </row>
    <row r="18" spans="2:4" ht="10.5">
      <c r="B18" s="173"/>
      <c r="D18" s="173"/>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heetViews>
  <sheetFormatPr defaultColWidth="8.54296875" defaultRowHeight="10"/>
  <cols>
    <col min="1" max="1" width="8.54296875" style="5"/>
    <col min="2" max="2" width="51.453125" style="5" customWidth="1"/>
    <col min="3" max="3" width="23.90625" style="135" customWidth="1"/>
    <col min="4" max="4" width="54" style="5" customWidth="1"/>
    <col min="5" max="16384" width="8.54296875" style="5"/>
  </cols>
  <sheetData>
    <row r="1" spans="2:4" ht="12.75" customHeight="1">
      <c r="B1" s="36"/>
      <c r="C1" s="190"/>
    </row>
    <row r="2" spans="2:4" s="67" customFormat="1" ht="13">
      <c r="B2" s="56" t="s">
        <v>298</v>
      </c>
      <c r="C2" s="191"/>
      <c r="D2" s="56" t="s">
        <v>311</v>
      </c>
    </row>
    <row r="3" spans="2:4" s="67" customFormat="1" ht="9.75" customHeight="1">
      <c r="B3" s="56"/>
      <c r="C3" s="191"/>
      <c r="D3" s="68"/>
    </row>
    <row r="4" spans="2:4" ht="11.25" customHeight="1">
      <c r="B4" s="30" t="s">
        <v>13</v>
      </c>
      <c r="D4" s="5" t="s">
        <v>59</v>
      </c>
    </row>
    <row r="5" spans="2:4" ht="10.5">
      <c r="B5" s="14" t="s">
        <v>60</v>
      </c>
      <c r="C5" s="114" t="s">
        <v>322</v>
      </c>
      <c r="D5" s="9" t="s">
        <v>61</v>
      </c>
    </row>
    <row r="6" spans="2:4" ht="10.5">
      <c r="B6" s="14"/>
      <c r="C6" s="114">
        <v>45839</v>
      </c>
      <c r="D6" s="9"/>
    </row>
    <row r="7" spans="2:4" ht="14.15" customHeight="1">
      <c r="B7" s="57" t="s">
        <v>21</v>
      </c>
      <c r="C7" s="89">
        <f>SUM(C8:C27)</f>
        <v>16128.849818999999</v>
      </c>
      <c r="D7" s="40" t="s">
        <v>75</v>
      </c>
    </row>
    <row r="8" spans="2:4" s="1" customFormat="1" ht="14.15" customHeight="1">
      <c r="B8" s="64" t="s">
        <v>136</v>
      </c>
      <c r="C8" s="73">
        <v>134.315394</v>
      </c>
      <c r="D8" s="66" t="s">
        <v>40</v>
      </c>
    </row>
    <row r="9" spans="2:4" ht="14.15" customHeight="1">
      <c r="B9" s="61" t="s">
        <v>145</v>
      </c>
      <c r="C9" s="72">
        <v>80.669880000000006</v>
      </c>
      <c r="D9" s="34" t="s">
        <v>41</v>
      </c>
    </row>
    <row r="10" spans="2:4" s="1" customFormat="1" ht="14.15" customHeight="1">
      <c r="B10" s="64" t="s">
        <v>146</v>
      </c>
      <c r="C10" s="73">
        <v>50.533827000000002</v>
      </c>
      <c r="D10" s="66" t="s">
        <v>42</v>
      </c>
    </row>
    <row r="11" spans="2:4" ht="14.15" customHeight="1">
      <c r="B11" s="61" t="s">
        <v>147</v>
      </c>
      <c r="C11" s="72">
        <v>387.67217299999999</v>
      </c>
      <c r="D11" s="34" t="s">
        <v>132</v>
      </c>
    </row>
    <row r="12" spans="2:4" s="1" customFormat="1" ht="14.15" customHeight="1">
      <c r="B12" s="64" t="s">
        <v>148</v>
      </c>
      <c r="C12" s="73">
        <v>78.640676999999997</v>
      </c>
      <c r="D12" s="66" t="s">
        <v>43</v>
      </c>
    </row>
    <row r="13" spans="2:4" ht="14.15" customHeight="1">
      <c r="B13" s="61" t="s">
        <v>137</v>
      </c>
      <c r="C13" s="72">
        <v>496.34351299999997</v>
      </c>
      <c r="D13" s="34" t="s">
        <v>44</v>
      </c>
    </row>
    <row r="14" spans="2:4" s="1" customFormat="1" ht="14.15" customHeight="1">
      <c r="B14" s="64" t="s">
        <v>141</v>
      </c>
      <c r="C14" s="73">
        <v>4218.4297219999999</v>
      </c>
      <c r="D14" s="66" t="s">
        <v>45</v>
      </c>
    </row>
    <row r="15" spans="2:4" ht="14.15" customHeight="1">
      <c r="B15" s="61" t="s">
        <v>149</v>
      </c>
      <c r="C15" s="72">
        <v>1.0549740000000001</v>
      </c>
      <c r="D15" s="34" t="s">
        <v>46</v>
      </c>
    </row>
    <row r="16" spans="2:4" s="1" customFormat="1" ht="14.15" customHeight="1">
      <c r="B16" s="64" t="s">
        <v>150</v>
      </c>
      <c r="C16" s="73">
        <v>10.242960999999999</v>
      </c>
      <c r="D16" s="66" t="s">
        <v>47</v>
      </c>
    </row>
    <row r="17" spans="2:4" ht="14.15" customHeight="1">
      <c r="B17" s="61" t="s">
        <v>151</v>
      </c>
      <c r="C17" s="72">
        <v>182.98161999999999</v>
      </c>
      <c r="D17" s="34" t="s">
        <v>48</v>
      </c>
    </row>
    <row r="18" spans="2:4" s="1" customFormat="1" ht="14.15" customHeight="1">
      <c r="B18" s="64" t="s">
        <v>152</v>
      </c>
      <c r="C18" s="73">
        <v>24.959164000000001</v>
      </c>
      <c r="D18" s="66" t="s">
        <v>49</v>
      </c>
    </row>
    <row r="19" spans="2:4" ht="14.15" customHeight="1">
      <c r="B19" s="61" t="s">
        <v>153</v>
      </c>
      <c r="C19" s="72">
        <v>1.6618200000000001</v>
      </c>
      <c r="D19" s="34" t="s">
        <v>50</v>
      </c>
    </row>
    <row r="20" spans="2:4" s="1" customFormat="1" ht="14.15" customHeight="1">
      <c r="B20" s="64" t="s">
        <v>154</v>
      </c>
      <c r="C20" s="73">
        <v>91.391121999999996</v>
      </c>
      <c r="D20" s="66" t="s">
        <v>51</v>
      </c>
    </row>
    <row r="21" spans="2:4" ht="14.15" customHeight="1">
      <c r="B21" s="61" t="s">
        <v>135</v>
      </c>
      <c r="C21" s="72">
        <v>7226.1215220000004</v>
      </c>
      <c r="D21" s="34" t="s">
        <v>52</v>
      </c>
    </row>
    <row r="22" spans="2:4" s="1" customFormat="1" ht="14.15" customHeight="1">
      <c r="B22" s="64" t="s">
        <v>140</v>
      </c>
      <c r="C22" s="73">
        <v>2652.2834419999999</v>
      </c>
      <c r="D22" s="66" t="s">
        <v>53</v>
      </c>
    </row>
    <row r="23" spans="2:4" ht="14.15" customHeight="1">
      <c r="B23" s="61" t="s">
        <v>138</v>
      </c>
      <c r="C23" s="72">
        <v>263.83046100000001</v>
      </c>
      <c r="D23" s="34" t="s">
        <v>54</v>
      </c>
    </row>
    <row r="24" spans="2:4" s="1" customFormat="1" ht="14.15" customHeight="1">
      <c r="B24" s="64" t="s">
        <v>139</v>
      </c>
      <c r="C24" s="73">
        <v>95.636928999999995</v>
      </c>
      <c r="D24" s="66" t="s">
        <v>55</v>
      </c>
    </row>
    <row r="25" spans="2:4" ht="14.15" customHeight="1">
      <c r="B25" s="61" t="s">
        <v>143</v>
      </c>
      <c r="C25" s="72">
        <v>9.1575190000000006</v>
      </c>
      <c r="D25" s="34" t="s">
        <v>56</v>
      </c>
    </row>
    <row r="26" spans="2:4" s="1" customFormat="1" ht="14.15" customHeight="1">
      <c r="B26" s="64" t="s">
        <v>144</v>
      </c>
      <c r="C26" s="73">
        <v>116.71204</v>
      </c>
      <c r="D26" s="66" t="s">
        <v>57</v>
      </c>
    </row>
    <row r="27" spans="2:4" ht="14.15" customHeight="1">
      <c r="B27" s="163" t="s">
        <v>142</v>
      </c>
      <c r="C27" s="164">
        <v>6.2110589999999997</v>
      </c>
      <c r="D27" s="165" t="s">
        <v>58</v>
      </c>
    </row>
    <row r="29" spans="2:4">
      <c r="B29" s="15" t="s">
        <v>77</v>
      </c>
      <c r="D29" s="16" t="s">
        <v>76</v>
      </c>
    </row>
    <row r="30" spans="2:4">
      <c r="B30" s="15" t="s">
        <v>191</v>
      </c>
      <c r="C30" s="192"/>
      <c r="D30" s="16" t="s">
        <v>192</v>
      </c>
    </row>
    <row r="31" spans="2:4">
      <c r="D31" s="43"/>
    </row>
    <row r="32" spans="2:4" ht="10.5">
      <c r="B32" s="133" t="s">
        <v>245</v>
      </c>
      <c r="D32" s="174" t="s">
        <v>246</v>
      </c>
    </row>
    <row r="33" spans="2:4" ht="10.5">
      <c r="B33" s="134" t="s">
        <v>158</v>
      </c>
      <c r="D33" s="134" t="s">
        <v>159</v>
      </c>
    </row>
    <row r="34" spans="2:4" ht="10.5">
      <c r="B34" s="173"/>
      <c r="D34" s="173"/>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election activeCell="C34" sqref="C34"/>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7" customFormat="1" ht="13.5" customHeight="1">
      <c r="B2" s="56" t="s">
        <v>299</v>
      </c>
      <c r="C2" s="68"/>
      <c r="D2" s="56" t="s">
        <v>312</v>
      </c>
    </row>
    <row r="3" spans="2:5" s="67" customFormat="1" ht="6" customHeight="1">
      <c r="B3" s="56"/>
      <c r="D3" s="68"/>
      <c r="E3" s="5"/>
    </row>
    <row r="4" spans="2:5">
      <c r="B4" s="30" t="s">
        <v>13</v>
      </c>
      <c r="D4" s="5" t="s">
        <v>59</v>
      </c>
    </row>
    <row r="5" spans="2:5" ht="10.5">
      <c r="B5" s="14" t="s">
        <v>60</v>
      </c>
      <c r="C5" s="114" t="s">
        <v>322</v>
      </c>
      <c r="D5" s="9" t="s">
        <v>61</v>
      </c>
    </row>
    <row r="6" spans="2:5" ht="10.5">
      <c r="B6" s="14"/>
      <c r="C6" s="114">
        <v>45839</v>
      </c>
      <c r="D6" s="9"/>
    </row>
    <row r="7" spans="2:5" ht="14.15" customHeight="1">
      <c r="B7" s="57" t="s">
        <v>21</v>
      </c>
      <c r="C7" s="89">
        <f>SUM(C8:C27)</f>
        <v>5191.7248120000004</v>
      </c>
      <c r="D7" s="40" t="s">
        <v>75</v>
      </c>
    </row>
    <row r="8" spans="2:5" ht="14.15" customHeight="1">
      <c r="B8" s="64" t="s">
        <v>136</v>
      </c>
      <c r="C8" s="73">
        <v>77.224888000000007</v>
      </c>
      <c r="D8" s="66" t="s">
        <v>40</v>
      </c>
    </row>
    <row r="9" spans="2:5" ht="14.15" customHeight="1">
      <c r="B9" s="61" t="s">
        <v>145</v>
      </c>
      <c r="C9" s="72">
        <v>319.93543299999999</v>
      </c>
      <c r="D9" s="34" t="s">
        <v>41</v>
      </c>
    </row>
    <row r="10" spans="2:5" ht="14.15" customHeight="1">
      <c r="B10" s="64" t="s">
        <v>146</v>
      </c>
      <c r="C10" s="73">
        <v>1.506847</v>
      </c>
      <c r="D10" s="66" t="s">
        <v>42</v>
      </c>
    </row>
    <row r="11" spans="2:5" ht="14.15" customHeight="1">
      <c r="B11" s="61" t="s">
        <v>147</v>
      </c>
      <c r="C11" s="72">
        <v>131.71859499999999</v>
      </c>
      <c r="D11" s="34" t="s">
        <v>132</v>
      </c>
    </row>
    <row r="12" spans="2:5" ht="14.15" customHeight="1">
      <c r="B12" s="64" t="s">
        <v>148</v>
      </c>
      <c r="C12" s="73">
        <v>24.151306999999999</v>
      </c>
      <c r="D12" s="66" t="s">
        <v>43</v>
      </c>
    </row>
    <row r="13" spans="2:5" ht="14.15" customHeight="1">
      <c r="B13" s="61" t="s">
        <v>137</v>
      </c>
      <c r="C13" s="72">
        <v>464.07709299999999</v>
      </c>
      <c r="D13" s="34" t="s">
        <v>44</v>
      </c>
    </row>
    <row r="14" spans="2:5" ht="14.15" customHeight="1">
      <c r="B14" s="64" t="s">
        <v>141</v>
      </c>
      <c r="C14" s="73">
        <v>201.289005</v>
      </c>
      <c r="D14" s="66" t="s">
        <v>45</v>
      </c>
    </row>
    <row r="15" spans="2:5" ht="14.15" customHeight="1">
      <c r="B15" s="61" t="s">
        <v>149</v>
      </c>
      <c r="C15" s="72">
        <v>87.934619999999995</v>
      </c>
      <c r="D15" s="34" t="s">
        <v>46</v>
      </c>
    </row>
    <row r="16" spans="2:5" ht="14.15" customHeight="1">
      <c r="B16" s="64" t="s">
        <v>150</v>
      </c>
      <c r="C16" s="73">
        <v>29.252319</v>
      </c>
      <c r="D16" s="66" t="s">
        <v>47</v>
      </c>
    </row>
    <row r="17" spans="2:4" ht="14.15" customHeight="1">
      <c r="B17" s="61" t="s">
        <v>151</v>
      </c>
      <c r="C17" s="72">
        <v>79.421263999999994</v>
      </c>
      <c r="D17" s="34" t="s">
        <v>48</v>
      </c>
    </row>
    <row r="18" spans="2:4" ht="14.15" customHeight="1">
      <c r="B18" s="64" t="s">
        <v>152</v>
      </c>
      <c r="C18" s="73">
        <v>235.32912999999999</v>
      </c>
      <c r="D18" s="66" t="s">
        <v>49</v>
      </c>
    </row>
    <row r="19" spans="2:4" ht="14.15" customHeight="1">
      <c r="B19" s="61" t="s">
        <v>153</v>
      </c>
      <c r="C19" s="72">
        <v>130.66281900000001</v>
      </c>
      <c r="D19" s="34" t="s">
        <v>50</v>
      </c>
    </row>
    <row r="20" spans="2:4" ht="14.15" customHeight="1">
      <c r="B20" s="64" t="s">
        <v>154</v>
      </c>
      <c r="C20" s="73">
        <v>32.342205999999997</v>
      </c>
      <c r="D20" s="66" t="s">
        <v>51</v>
      </c>
    </row>
    <row r="21" spans="2:4" ht="14.15" customHeight="1">
      <c r="B21" s="61" t="s">
        <v>135</v>
      </c>
      <c r="C21" s="72">
        <v>250.52420900000001</v>
      </c>
      <c r="D21" s="34" t="s">
        <v>52</v>
      </c>
    </row>
    <row r="22" spans="2:4" ht="14.15" customHeight="1">
      <c r="B22" s="64" t="s">
        <v>140</v>
      </c>
      <c r="C22" s="73">
        <v>327.69036299999999</v>
      </c>
      <c r="D22" s="66" t="s">
        <v>53</v>
      </c>
    </row>
    <row r="23" spans="2:4" ht="14.15" customHeight="1">
      <c r="B23" s="61" t="s">
        <v>138</v>
      </c>
      <c r="C23" s="72">
        <v>1017.074841</v>
      </c>
      <c r="D23" s="34" t="s">
        <v>54</v>
      </c>
    </row>
    <row r="24" spans="2:4" ht="14.15" customHeight="1">
      <c r="B24" s="64" t="s">
        <v>139</v>
      </c>
      <c r="C24" s="73">
        <v>1521.0355340000001</v>
      </c>
      <c r="D24" s="66" t="s">
        <v>55</v>
      </c>
    </row>
    <row r="25" spans="2:4" ht="14.15" customHeight="1">
      <c r="B25" s="61" t="s">
        <v>143</v>
      </c>
      <c r="C25" s="72">
        <v>84.167278999999994</v>
      </c>
      <c r="D25" s="34" t="s">
        <v>56</v>
      </c>
    </row>
    <row r="26" spans="2:4" ht="14.15" customHeight="1">
      <c r="B26" s="64" t="s">
        <v>144</v>
      </c>
      <c r="C26" s="73">
        <v>173.327302</v>
      </c>
      <c r="D26" s="66" t="s">
        <v>57</v>
      </c>
    </row>
    <row r="27" spans="2:4" ht="14.15" customHeight="1">
      <c r="B27" s="163" t="s">
        <v>142</v>
      </c>
      <c r="C27" s="164">
        <v>3.059758</v>
      </c>
      <c r="D27" s="165" t="s">
        <v>58</v>
      </c>
    </row>
    <row r="29" spans="2:4">
      <c r="B29" s="15" t="s">
        <v>77</v>
      </c>
      <c r="D29" s="16" t="s">
        <v>76</v>
      </c>
    </row>
    <row r="30" spans="2:4">
      <c r="B30" s="15" t="s">
        <v>191</v>
      </c>
      <c r="D30" s="16" t="s">
        <v>192</v>
      </c>
    </row>
    <row r="32" spans="2:4" ht="10.5">
      <c r="B32" s="133" t="s">
        <v>245</v>
      </c>
      <c r="D32" s="174" t="s">
        <v>246</v>
      </c>
    </row>
    <row r="33" spans="2:4" ht="10.5">
      <c r="B33" s="134" t="s">
        <v>158</v>
      </c>
      <c r="D33" s="134" t="s">
        <v>159</v>
      </c>
    </row>
    <row r="34" spans="2:4" ht="10.5">
      <c r="B34" s="173"/>
      <c r="D34" s="173"/>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zoomScale="92" zoomScaleNormal="92" workbookViewId="0">
      <selection activeCell="B31" sqref="B31"/>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7" customFormat="1" ht="13">
      <c r="B2" s="56" t="s">
        <v>300</v>
      </c>
      <c r="C2" s="68"/>
      <c r="D2" s="56" t="s">
        <v>313</v>
      </c>
      <c r="E2" s="5"/>
    </row>
    <row r="3" spans="2:5" s="67" customFormat="1" ht="3.75" customHeight="1">
      <c r="B3" s="56"/>
      <c r="C3" s="68"/>
      <c r="D3" s="56"/>
      <c r="E3" s="5"/>
    </row>
    <row r="4" spans="2:5" ht="10.5">
      <c r="B4" s="30" t="s">
        <v>13</v>
      </c>
      <c r="C4" s="6"/>
      <c r="D4" s="5" t="s">
        <v>59</v>
      </c>
    </row>
    <row r="5" spans="2:5" ht="14.5">
      <c r="B5" s="14" t="s">
        <v>60</v>
      </c>
      <c r="C5" s="114" t="s">
        <v>322</v>
      </c>
      <c r="D5" s="9" t="s">
        <v>61</v>
      </c>
      <c r="E5"/>
    </row>
    <row r="6" spans="2:5" ht="14.5">
      <c r="B6" s="14"/>
      <c r="C6" s="114">
        <v>45839</v>
      </c>
      <c r="D6" s="9"/>
      <c r="E6"/>
    </row>
    <row r="7" spans="2:5" ht="14.15" customHeight="1">
      <c r="B7" s="57" t="s">
        <v>21</v>
      </c>
      <c r="C7" s="74">
        <f>SUM(C8:C27)</f>
        <v>13805.836142000002</v>
      </c>
      <c r="D7" s="40" t="s">
        <v>75</v>
      </c>
      <c r="E7"/>
    </row>
    <row r="8" spans="2:5" ht="14.15" customHeight="1">
      <c r="B8" s="64" t="s">
        <v>136</v>
      </c>
      <c r="C8" s="12">
        <v>340.53375</v>
      </c>
      <c r="D8" s="66" t="s">
        <v>40</v>
      </c>
      <c r="E8"/>
    </row>
    <row r="9" spans="2:5" ht="14.15" customHeight="1">
      <c r="B9" s="61" t="s">
        <v>145</v>
      </c>
      <c r="C9" s="61">
        <v>234.52883600000001</v>
      </c>
      <c r="D9" s="34" t="s">
        <v>41</v>
      </c>
      <c r="E9"/>
    </row>
    <row r="10" spans="2:5" ht="14.15" customHeight="1">
      <c r="B10" s="64" t="s">
        <v>146</v>
      </c>
      <c r="C10" s="12">
        <v>55.231426999999996</v>
      </c>
      <c r="D10" s="66" t="s">
        <v>42</v>
      </c>
      <c r="E10"/>
    </row>
    <row r="11" spans="2:5" ht="14.15" customHeight="1">
      <c r="B11" s="61" t="s">
        <v>147</v>
      </c>
      <c r="C11" s="61">
        <v>277.78845899999999</v>
      </c>
      <c r="D11" s="34" t="s">
        <v>132</v>
      </c>
      <c r="E11"/>
    </row>
    <row r="12" spans="2:5" ht="14.15" customHeight="1">
      <c r="B12" s="64" t="s">
        <v>148</v>
      </c>
      <c r="C12" s="12">
        <v>746.71014200000002</v>
      </c>
      <c r="D12" s="66" t="s">
        <v>43</v>
      </c>
      <c r="E12"/>
    </row>
    <row r="13" spans="2:5" ht="14.15" customHeight="1">
      <c r="B13" s="61" t="s">
        <v>137</v>
      </c>
      <c r="C13" s="61">
        <v>1274.16632</v>
      </c>
      <c r="D13" s="34" t="s">
        <v>44</v>
      </c>
      <c r="E13"/>
    </row>
    <row r="14" spans="2:5" ht="14.15" customHeight="1">
      <c r="B14" s="64" t="s">
        <v>141</v>
      </c>
      <c r="C14" s="12">
        <v>567.13351599999999</v>
      </c>
      <c r="D14" s="66" t="s">
        <v>45</v>
      </c>
      <c r="E14"/>
    </row>
    <row r="15" spans="2:5" ht="14.15" customHeight="1">
      <c r="B15" s="61" t="s">
        <v>149</v>
      </c>
      <c r="C15" s="61">
        <v>28.185148000000002</v>
      </c>
      <c r="D15" s="34" t="s">
        <v>46</v>
      </c>
      <c r="E15"/>
    </row>
    <row r="16" spans="2:5" ht="14.15" customHeight="1">
      <c r="B16" s="64" t="s">
        <v>150</v>
      </c>
      <c r="C16" s="12">
        <v>33.909416</v>
      </c>
      <c r="D16" s="66" t="s">
        <v>47</v>
      </c>
      <c r="E16"/>
    </row>
    <row r="17" spans="2:5" ht="14.15" customHeight="1">
      <c r="B17" s="61" t="s">
        <v>151</v>
      </c>
      <c r="C17" s="61">
        <v>170.07447300000001</v>
      </c>
      <c r="D17" s="34" t="s">
        <v>48</v>
      </c>
      <c r="E17"/>
    </row>
    <row r="18" spans="2:5" ht="14.15" customHeight="1">
      <c r="B18" s="64" t="s">
        <v>152</v>
      </c>
      <c r="C18" s="12">
        <v>102.00435899999999</v>
      </c>
      <c r="D18" s="66" t="s">
        <v>49</v>
      </c>
      <c r="E18"/>
    </row>
    <row r="19" spans="2:5" ht="14.15" customHeight="1">
      <c r="B19" s="61" t="s">
        <v>153</v>
      </c>
      <c r="C19" s="61">
        <v>12.175637</v>
      </c>
      <c r="D19" s="34" t="s">
        <v>50</v>
      </c>
      <c r="E19"/>
    </row>
    <row r="20" spans="2:5" ht="14.15" customHeight="1">
      <c r="B20" s="64" t="s">
        <v>154</v>
      </c>
      <c r="C20" s="12">
        <v>147.21776700000001</v>
      </c>
      <c r="D20" s="66" t="s">
        <v>51</v>
      </c>
      <c r="E20"/>
    </row>
    <row r="21" spans="2:5" ht="14.15" customHeight="1">
      <c r="B21" s="61" t="s">
        <v>135</v>
      </c>
      <c r="C21" s="61">
        <v>220.75603799999999</v>
      </c>
      <c r="D21" s="34" t="s">
        <v>52</v>
      </c>
      <c r="E21"/>
    </row>
    <row r="22" spans="2:5" ht="14.15" customHeight="1">
      <c r="B22" s="64" t="s">
        <v>140</v>
      </c>
      <c r="C22" s="12">
        <v>3278.7567880000001</v>
      </c>
      <c r="D22" s="66" t="s">
        <v>53</v>
      </c>
      <c r="E22"/>
    </row>
    <row r="23" spans="2:5" ht="14.15" customHeight="1">
      <c r="B23" s="61" t="s">
        <v>138</v>
      </c>
      <c r="C23" s="61">
        <v>3713.4792889999999</v>
      </c>
      <c r="D23" s="34" t="s">
        <v>54</v>
      </c>
      <c r="E23"/>
    </row>
    <row r="24" spans="2:5" ht="14.15" customHeight="1">
      <c r="B24" s="64" t="s">
        <v>139</v>
      </c>
      <c r="C24" s="12">
        <v>2025.677741</v>
      </c>
      <c r="D24" s="66" t="s">
        <v>55</v>
      </c>
      <c r="E24"/>
    </row>
    <row r="25" spans="2:5" ht="14.15" customHeight="1">
      <c r="B25" s="61" t="s">
        <v>143</v>
      </c>
      <c r="C25" s="61">
        <v>462.35188099999999</v>
      </c>
      <c r="D25" s="34" t="s">
        <v>56</v>
      </c>
      <c r="E25"/>
    </row>
    <row r="26" spans="2:5" ht="14.15" customHeight="1">
      <c r="B26" s="64" t="s">
        <v>144</v>
      </c>
      <c r="C26" s="12">
        <v>83.086561000000003</v>
      </c>
      <c r="D26" s="66" t="s">
        <v>57</v>
      </c>
      <c r="E26"/>
    </row>
    <row r="27" spans="2:5" ht="14.15" customHeight="1">
      <c r="B27" s="163" t="s">
        <v>142</v>
      </c>
      <c r="C27" s="163">
        <v>32.068593999999997</v>
      </c>
      <c r="D27" s="165" t="s">
        <v>58</v>
      </c>
      <c r="E27"/>
    </row>
    <row r="28" spans="2:5" ht="8.25" customHeight="1">
      <c r="E28"/>
    </row>
    <row r="29" spans="2:5" ht="14.5">
      <c r="B29" s="15" t="s">
        <v>77</v>
      </c>
      <c r="D29" s="16" t="s">
        <v>76</v>
      </c>
      <c r="E29"/>
    </row>
    <row r="30" spans="2:5" ht="14.5">
      <c r="B30" s="15" t="s">
        <v>191</v>
      </c>
      <c r="D30" s="16" t="s">
        <v>192</v>
      </c>
      <c r="E30"/>
    </row>
    <row r="31" spans="2:5" ht="14.5">
      <c r="E31"/>
    </row>
    <row r="32" spans="2:5" ht="14.5">
      <c r="B32" s="133" t="s">
        <v>245</v>
      </c>
      <c r="D32" s="174" t="s">
        <v>246</v>
      </c>
      <c r="E32"/>
    </row>
    <row r="33" spans="2:5" ht="14.5">
      <c r="B33" s="134" t="s">
        <v>158</v>
      </c>
      <c r="D33" s="134" t="s">
        <v>159</v>
      </c>
      <c r="E33"/>
    </row>
    <row r="34" spans="2:5" ht="10.5">
      <c r="B34" s="173"/>
      <c r="D34" s="173"/>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7" customFormat="1" ht="24.75" customHeight="1">
      <c r="B2" s="55" t="s">
        <v>301</v>
      </c>
      <c r="C2" s="55"/>
      <c r="D2" s="70" t="s">
        <v>314</v>
      </c>
    </row>
    <row r="3" spans="1:4" ht="16.5" customHeight="1">
      <c r="B3" s="30" t="s">
        <v>13</v>
      </c>
      <c r="C3" s="47"/>
      <c r="D3" s="5" t="s">
        <v>59</v>
      </c>
    </row>
    <row r="4" spans="1:4" ht="10.5">
      <c r="B4" s="14" t="s">
        <v>30</v>
      </c>
      <c r="C4" s="114" t="s">
        <v>322</v>
      </c>
      <c r="D4" s="9" t="s">
        <v>62</v>
      </c>
    </row>
    <row r="5" spans="1:4" ht="10.5">
      <c r="B5" s="14"/>
      <c r="C5" s="114">
        <v>45839</v>
      </c>
      <c r="D5" s="31"/>
    </row>
    <row r="6" spans="1:4" ht="14.15" customHeight="1">
      <c r="B6" s="10" t="s">
        <v>21</v>
      </c>
      <c r="C6" s="118">
        <f>SUM(C7:C17)</f>
        <v>16128.849819000001</v>
      </c>
      <c r="D6" s="37" t="s">
        <v>75</v>
      </c>
    </row>
    <row r="7" spans="1:4" ht="14.15" customHeight="1">
      <c r="A7" s="41"/>
      <c r="B7" s="11" t="s">
        <v>193</v>
      </c>
      <c r="C7" s="119">
        <v>5927.742596</v>
      </c>
      <c r="D7" s="50" t="s">
        <v>134</v>
      </c>
    </row>
    <row r="8" spans="1:4" ht="14.15" customHeight="1">
      <c r="A8" s="41"/>
      <c r="B8" s="12" t="s">
        <v>194</v>
      </c>
      <c r="C8" s="120">
        <v>1742.1408260000001</v>
      </c>
      <c r="D8" s="51" t="s">
        <v>104</v>
      </c>
    </row>
    <row r="9" spans="1:4" ht="14.15" customHeight="1">
      <c r="A9" s="41"/>
      <c r="B9" s="48" t="s">
        <v>195</v>
      </c>
      <c r="C9" s="119">
        <v>1164.6049290000001</v>
      </c>
      <c r="D9" s="50" t="s">
        <v>107</v>
      </c>
    </row>
    <row r="10" spans="1:4" ht="14.15" customHeight="1">
      <c r="A10" s="41"/>
      <c r="B10" s="49" t="s">
        <v>198</v>
      </c>
      <c r="C10" s="120">
        <v>1108.4462410000001</v>
      </c>
      <c r="D10" s="51" t="s">
        <v>113</v>
      </c>
    </row>
    <row r="11" spans="1:4" ht="14.15" customHeight="1">
      <c r="A11" s="41"/>
      <c r="B11" s="48" t="s">
        <v>155</v>
      </c>
      <c r="C11" s="119">
        <v>479.77199899999999</v>
      </c>
      <c r="D11" s="50" t="s">
        <v>106</v>
      </c>
    </row>
    <row r="12" spans="1:4" ht="14.15" customHeight="1">
      <c r="A12" s="41"/>
      <c r="B12" s="49" t="s">
        <v>201</v>
      </c>
      <c r="C12" s="120">
        <v>470.644925</v>
      </c>
      <c r="D12" s="51" t="s">
        <v>188</v>
      </c>
    </row>
    <row r="13" spans="1:4" ht="14.15" customHeight="1">
      <c r="A13" s="41"/>
      <c r="B13" s="48" t="s">
        <v>196</v>
      </c>
      <c r="C13" s="119">
        <v>422.57571899999999</v>
      </c>
      <c r="D13" s="50" t="s">
        <v>105</v>
      </c>
    </row>
    <row r="14" spans="1:4" ht="14.15" customHeight="1">
      <c r="A14" s="41"/>
      <c r="B14" s="49" t="s">
        <v>204</v>
      </c>
      <c r="C14" s="120">
        <v>390.79027200000002</v>
      </c>
      <c r="D14" s="51" t="s">
        <v>119</v>
      </c>
    </row>
    <row r="15" spans="1:4" ht="14.15" customHeight="1">
      <c r="A15" s="41"/>
      <c r="B15" s="48" t="s">
        <v>197</v>
      </c>
      <c r="C15" s="119">
        <v>375.45655900000003</v>
      </c>
      <c r="D15" s="83" t="s">
        <v>109</v>
      </c>
    </row>
    <row r="16" spans="1:4" ht="14.15" customHeight="1">
      <c r="A16" s="41"/>
      <c r="B16" s="49" t="s">
        <v>340</v>
      </c>
      <c r="C16" s="120">
        <v>289.36903000000001</v>
      </c>
      <c r="D16" s="51" t="s">
        <v>341</v>
      </c>
    </row>
    <row r="17" spans="2:4" ht="14.15" customHeight="1">
      <c r="B17" s="48" t="s">
        <v>258</v>
      </c>
      <c r="C17" s="119">
        <v>3757.3067230000001</v>
      </c>
      <c r="D17" s="202" t="s">
        <v>187</v>
      </c>
    </row>
    <row r="18" spans="2:4">
      <c r="B18" s="166" t="s">
        <v>258</v>
      </c>
      <c r="C18" s="167">
        <v>3757.3067230000001</v>
      </c>
      <c r="D18" s="168" t="s">
        <v>187</v>
      </c>
    </row>
    <row r="19" spans="2:4">
      <c r="B19" s="15" t="s">
        <v>77</v>
      </c>
      <c r="D19" s="16" t="s">
        <v>76</v>
      </c>
    </row>
    <row r="20" spans="2:4">
      <c r="B20" s="15" t="s">
        <v>191</v>
      </c>
      <c r="D20" s="16" t="s">
        <v>192</v>
      </c>
    </row>
    <row r="22" spans="2:4" ht="10.5">
      <c r="B22" s="133" t="s">
        <v>245</v>
      </c>
      <c r="D22" s="174" t="s">
        <v>246</v>
      </c>
    </row>
    <row r="23" spans="2:4" ht="10.5">
      <c r="B23" s="134" t="s">
        <v>158</v>
      </c>
      <c r="C23" s="42"/>
      <c r="D23" s="134" t="s">
        <v>159</v>
      </c>
    </row>
    <row r="24" spans="2:4" ht="10.5">
      <c r="B24" s="173"/>
      <c r="D24" s="173"/>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B33" sqref="B33"/>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7" customFormat="1" ht="24.75" customHeight="1">
      <c r="B2" s="77" t="s">
        <v>302</v>
      </c>
      <c r="C2" s="55"/>
      <c r="D2" s="70" t="s">
        <v>315</v>
      </c>
      <c r="E2" s="5"/>
    </row>
    <row r="3" spans="1:5">
      <c r="B3" s="30" t="s">
        <v>13</v>
      </c>
      <c r="D3" s="5" t="s">
        <v>59</v>
      </c>
    </row>
    <row r="4" spans="1:5" ht="10.5">
      <c r="B4" s="14" t="s">
        <v>30</v>
      </c>
      <c r="C4" s="114" t="s">
        <v>322</v>
      </c>
      <c r="D4" s="9" t="s">
        <v>62</v>
      </c>
    </row>
    <row r="5" spans="1:5" ht="10.5">
      <c r="B5" s="14"/>
      <c r="C5" s="114">
        <v>45839</v>
      </c>
      <c r="D5" s="31"/>
    </row>
    <row r="6" spans="1:5" ht="14.15" customHeight="1">
      <c r="B6" s="10" t="s">
        <v>21</v>
      </c>
      <c r="C6" s="148">
        <f>SUM(C7:C17)</f>
        <v>5191.7248120000004</v>
      </c>
      <c r="D6" s="37" t="s">
        <v>75</v>
      </c>
    </row>
    <row r="7" spans="1:5" ht="14.15" customHeight="1">
      <c r="A7"/>
      <c r="B7" s="87" t="s">
        <v>194</v>
      </c>
      <c r="C7" s="119">
        <v>1869.9124870000001</v>
      </c>
      <c r="D7" s="83" t="s">
        <v>104</v>
      </c>
    </row>
    <row r="8" spans="1:5" ht="14.15" customHeight="1">
      <c r="A8"/>
      <c r="B8" s="86" t="s">
        <v>197</v>
      </c>
      <c r="C8" s="120">
        <v>682.96983499999999</v>
      </c>
      <c r="D8" s="84" t="s">
        <v>109</v>
      </c>
    </row>
    <row r="9" spans="1:5" ht="14.15" customHeight="1">
      <c r="A9"/>
      <c r="B9" s="85" t="s">
        <v>196</v>
      </c>
      <c r="C9" s="119">
        <v>438.22706799999997</v>
      </c>
      <c r="D9" s="83" t="s">
        <v>105</v>
      </c>
    </row>
    <row r="10" spans="1:5" ht="14.15" customHeight="1">
      <c r="A10"/>
      <c r="B10" s="86" t="s">
        <v>200</v>
      </c>
      <c r="C10" s="120">
        <v>247.62494000000001</v>
      </c>
      <c r="D10" s="84" t="s">
        <v>110</v>
      </c>
    </row>
    <row r="11" spans="1:5" ht="14.15" customHeight="1">
      <c r="A11"/>
      <c r="B11" s="87" t="s">
        <v>203</v>
      </c>
      <c r="C11" s="119">
        <v>176.356111</v>
      </c>
      <c r="D11" s="83" t="s">
        <v>108</v>
      </c>
    </row>
    <row r="12" spans="1:5" ht="14.15" customHeight="1">
      <c r="A12"/>
      <c r="B12" s="86" t="s">
        <v>199</v>
      </c>
      <c r="C12" s="120">
        <v>149.010514</v>
      </c>
      <c r="D12" s="84" t="s">
        <v>112</v>
      </c>
    </row>
    <row r="13" spans="1:5" ht="14.15" customHeight="1">
      <c r="A13"/>
      <c r="B13" s="87" t="s">
        <v>212</v>
      </c>
      <c r="C13" s="119">
        <v>101.753972</v>
      </c>
      <c r="D13" s="83" t="s">
        <v>211</v>
      </c>
    </row>
    <row r="14" spans="1:5" ht="14.15" customHeight="1">
      <c r="A14"/>
      <c r="B14" s="86" t="s">
        <v>202</v>
      </c>
      <c r="C14" s="120">
        <v>96.013195999999994</v>
      </c>
      <c r="D14" s="84" t="s">
        <v>111</v>
      </c>
    </row>
    <row r="15" spans="1:5" ht="14.15" customHeight="1">
      <c r="A15"/>
      <c r="B15" s="87" t="s">
        <v>205</v>
      </c>
      <c r="C15" s="119">
        <v>72.071375000000003</v>
      </c>
      <c r="D15" s="83" t="s">
        <v>190</v>
      </c>
    </row>
    <row r="16" spans="1:5" ht="14.15" customHeight="1">
      <c r="A16"/>
      <c r="B16" s="86" t="s">
        <v>204</v>
      </c>
      <c r="C16" s="120">
        <v>68.886246</v>
      </c>
      <c r="D16" s="84" t="s">
        <v>119</v>
      </c>
    </row>
    <row r="17" spans="2:4" ht="14.15" customHeight="1">
      <c r="B17" s="85" t="s">
        <v>259</v>
      </c>
      <c r="C17" s="119">
        <v>1288.8990679999997</v>
      </c>
      <c r="D17" s="203" t="s">
        <v>39</v>
      </c>
    </row>
    <row r="19" spans="2:4">
      <c r="B19" s="15" t="s">
        <v>77</v>
      </c>
      <c r="C19" s="88"/>
      <c r="D19" s="16" t="s">
        <v>76</v>
      </c>
    </row>
    <row r="20" spans="2:4">
      <c r="B20" s="15" t="s">
        <v>191</v>
      </c>
      <c r="C20" s="82"/>
      <c r="D20" s="16" t="s">
        <v>192</v>
      </c>
    </row>
    <row r="22" spans="2:4" ht="10.5">
      <c r="B22" s="133" t="s">
        <v>245</v>
      </c>
      <c r="C22" s="93"/>
      <c r="D22" s="174" t="s">
        <v>246</v>
      </c>
    </row>
    <row r="23" spans="2:4" ht="10.5">
      <c r="B23" s="134" t="s">
        <v>158</v>
      </c>
      <c r="C23" s="135"/>
      <c r="D23" s="134" t="s">
        <v>159</v>
      </c>
    </row>
    <row r="24" spans="2:4" ht="10.5">
      <c r="B24" s="173"/>
      <c r="C24" s="175"/>
      <c r="D24" s="173"/>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election activeCell="C25" sqref="C25"/>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7" customFormat="1" ht="27.75" customHeight="1">
      <c r="B2" s="193" t="s">
        <v>303</v>
      </c>
      <c r="C2" s="193"/>
      <c r="D2" s="54" t="s">
        <v>316</v>
      </c>
    </row>
    <row r="3" spans="2:4" ht="14.4" customHeight="1">
      <c r="B3" s="30" t="s">
        <v>13</v>
      </c>
      <c r="D3" s="5" t="s">
        <v>59</v>
      </c>
    </row>
    <row r="4" spans="2:4" ht="10.5">
      <c r="B4" s="14" t="s">
        <v>30</v>
      </c>
      <c r="C4" s="114" t="s">
        <v>322</v>
      </c>
      <c r="D4" s="9" t="s">
        <v>62</v>
      </c>
    </row>
    <row r="5" spans="2:4" ht="10.5">
      <c r="B5" s="14"/>
      <c r="C5" s="114">
        <v>45839</v>
      </c>
      <c r="D5" s="9"/>
    </row>
    <row r="6" spans="2:4" ht="14.15" customHeight="1">
      <c r="B6" s="10" t="s">
        <v>21</v>
      </c>
      <c r="C6" s="118">
        <f>SUM(C7:C17)</f>
        <v>13805.836142000016</v>
      </c>
      <c r="D6" s="37" t="s">
        <v>75</v>
      </c>
    </row>
    <row r="7" spans="2:4" s="1" customFormat="1" ht="14.15" customHeight="1">
      <c r="B7" s="11" t="s">
        <v>198</v>
      </c>
      <c r="C7" s="119">
        <v>1798.61616</v>
      </c>
      <c r="D7" s="50" t="s">
        <v>113</v>
      </c>
    </row>
    <row r="8" spans="2:4" ht="14.15" customHeight="1">
      <c r="B8" s="12" t="s">
        <v>155</v>
      </c>
      <c r="C8" s="120">
        <v>1294.1879300000001</v>
      </c>
      <c r="D8" s="51" t="s">
        <v>106</v>
      </c>
    </row>
    <row r="9" spans="2:4" s="1" customFormat="1" ht="14.15" customHeight="1">
      <c r="B9" s="48" t="s">
        <v>194</v>
      </c>
      <c r="C9" s="119">
        <v>1267.730319</v>
      </c>
      <c r="D9" s="50" t="s">
        <v>104</v>
      </c>
    </row>
    <row r="10" spans="2:4" ht="14.15" customHeight="1">
      <c r="B10" s="49" t="s">
        <v>207</v>
      </c>
      <c r="C10" s="120">
        <v>1106.727901</v>
      </c>
      <c r="D10" s="51" t="s">
        <v>115</v>
      </c>
    </row>
    <row r="11" spans="2:4" ht="14.15" customHeight="1">
      <c r="B11" s="48" t="s">
        <v>208</v>
      </c>
      <c r="C11" s="119">
        <v>925.11647100000005</v>
      </c>
      <c r="D11" s="50" t="s">
        <v>114</v>
      </c>
    </row>
    <row r="12" spans="2:4" ht="14.15" customHeight="1">
      <c r="B12" s="49" t="s">
        <v>195</v>
      </c>
      <c r="C12" s="120">
        <v>630.65735400000005</v>
      </c>
      <c r="D12" s="51" t="s">
        <v>107</v>
      </c>
    </row>
    <row r="13" spans="2:4" ht="14.15" customHeight="1">
      <c r="B13" s="48" t="s">
        <v>206</v>
      </c>
      <c r="C13" s="119">
        <v>544.89018899999996</v>
      </c>
      <c r="D13" s="50" t="s">
        <v>116</v>
      </c>
    </row>
    <row r="14" spans="2:4" ht="14.15" customHeight="1">
      <c r="B14" s="49" t="s">
        <v>209</v>
      </c>
      <c r="C14" s="120">
        <v>535.86909300000002</v>
      </c>
      <c r="D14" s="51" t="s">
        <v>186</v>
      </c>
    </row>
    <row r="15" spans="2:4" ht="14.15" customHeight="1">
      <c r="B15" s="48" t="s">
        <v>338</v>
      </c>
      <c r="C15" s="119">
        <v>526.70253100000002</v>
      </c>
      <c r="D15" s="83" t="s">
        <v>339</v>
      </c>
    </row>
    <row r="16" spans="2:4" ht="14.15" customHeight="1">
      <c r="B16" s="49" t="s">
        <v>210</v>
      </c>
      <c r="C16" s="120">
        <v>471.83610199999998</v>
      </c>
      <c r="D16" s="51" t="s">
        <v>117</v>
      </c>
    </row>
    <row r="17" spans="2:4" ht="14.15" customHeight="1">
      <c r="B17" s="48" t="s">
        <v>259</v>
      </c>
      <c r="C17" s="119">
        <v>4703.502092000017</v>
      </c>
      <c r="D17" s="202" t="s">
        <v>39</v>
      </c>
    </row>
    <row r="19" spans="2:4">
      <c r="B19" s="15" t="s">
        <v>77</v>
      </c>
      <c r="C19" s="82"/>
      <c r="D19" s="16" t="s">
        <v>76</v>
      </c>
    </row>
    <row r="20" spans="2:4">
      <c r="B20" s="15" t="s">
        <v>191</v>
      </c>
      <c r="C20" s="82"/>
      <c r="D20" s="16" t="s">
        <v>192</v>
      </c>
    </row>
    <row r="22" spans="2:4" ht="12.75" customHeight="1">
      <c r="B22" s="133" t="s">
        <v>245</v>
      </c>
      <c r="C22" s="93"/>
      <c r="D22" s="174" t="s">
        <v>246</v>
      </c>
    </row>
    <row r="23" spans="2:4" ht="10.5">
      <c r="B23" s="134" t="s">
        <v>158</v>
      </c>
      <c r="C23" s="135"/>
      <c r="D23" s="134" t="s">
        <v>159</v>
      </c>
    </row>
    <row r="24" spans="2:4" ht="10.5">
      <c r="B24" s="173"/>
      <c r="C24" s="175"/>
      <c r="D24" s="173"/>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2025-09-23T08:08:29Z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