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Z:\Decentralized Templates\"/>
    </mc:Choice>
  </mc:AlternateContent>
  <xr:revisionPtr revIDLastSave="0" documentId="13_ncr:1_{CB95A369-5A86-4B51-945E-7F3C4CEF819E}" xr6:coauthVersionLast="47" xr6:coauthVersionMax="47" xr10:uidLastSave="{00000000-0000-0000-0000-000000000000}"/>
  <bookViews>
    <workbookView xWindow="28680" yWindow="-120" windowWidth="29040" windowHeight="15720" tabRatio="60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Table 11" sheetId="36" r:id="rId12"/>
    <sheet name="Table 12" sheetId="37" r:id="rId13"/>
    <sheet name="Table 13" sheetId="38" r:id="rId14"/>
    <sheet name="Table 14" sheetId="39" r:id="rId15"/>
    <sheet name="Table 15" sheetId="41" r:id="rId16"/>
    <sheet name="Table 16" sheetId="40"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40" l="1"/>
  <c r="C6" i="40" s="1"/>
  <c r="C14" i="40"/>
  <c r="C7" i="40"/>
  <c r="C7" i="41"/>
  <c r="C14" i="41"/>
  <c r="C21" i="41"/>
  <c r="C7" i="39"/>
  <c r="C6" i="39" s="1"/>
  <c r="C14" i="39"/>
  <c r="C21" i="39"/>
  <c r="C7" i="38"/>
  <c r="C14" i="38"/>
  <c r="C21" i="38"/>
  <c r="C6" i="38" s="1"/>
  <c r="C6" i="37"/>
  <c r="C6" i="36"/>
  <c r="C8" i="31"/>
  <c r="C12" i="31"/>
  <c r="C16" i="31"/>
  <c r="C20" i="32"/>
  <c r="C33" i="32"/>
  <c r="C7" i="32"/>
  <c r="C6" i="35"/>
  <c r="C6" i="34"/>
  <c r="C6" i="33"/>
  <c r="C7" i="27"/>
  <c r="C7" i="26"/>
  <c r="C6" i="41" l="1"/>
  <c r="C6" i="32"/>
  <c r="C7" i="4"/>
  <c r="C7" i="42" l="1"/>
  <c r="C11" i="42" s="1"/>
  <c r="C6" i="42" l="1"/>
</calcChain>
</file>

<file path=xl/sharedStrings.xml><?xml version="1.0" encoding="utf-8"?>
<sst xmlns="http://schemas.openxmlformats.org/spreadsheetml/2006/main" count="886" uniqueCount="347">
  <si>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</si>
  <si>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</si>
  <si>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</si>
  <si>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</si>
  <si>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</si>
  <si>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</si>
  <si>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</si>
  <si>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</si>
  <si>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</si>
  <si>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</si>
  <si>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</si>
  <si>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</si>
  <si>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</si>
  <si>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</si>
  <si>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</si>
  <si>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</si>
  <si>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</si>
  <si>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</si>
  <si>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</si>
  <si>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</si>
  <si>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</si>
  <si>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</si>
  <si>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</si>
  <si>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</si>
  <si>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</si>
  <si>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</si>
  <si>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</si>
  <si>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</si>
  <si>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</si>
  <si>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</si>
  <si>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</si>
  <si>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</si>
  <si>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</si>
  <si>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</si>
  <si>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</si>
  <si>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</si>
  <si>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</si>
  <si>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</si>
  <si>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</si>
  <si>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</si>
  <si>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</si>
  <si>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</si>
  <si>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</si>
  <si>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</si>
  <si>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</si>
  <si>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</si>
  <si>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</si>
  <si>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</si>
  <si>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</si>
  <si>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</si>
  <si>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</si>
  <si>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</si>
  <si>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</si>
  <si>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</si>
  <si>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</si>
  <si>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</si>
  <si>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</si>
  <si>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</si>
  <si>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</si>
  <si>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</si>
  <si>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</si>
  <si>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</si>
  <si>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</si>
  <si>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</si>
  <si>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</si>
  <si>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</si>
  <si>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</si>
  <si>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</si>
  <si>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</si>
  <si>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</si>
  <si>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</si>
  <si>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</si>
  <si>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دول الافتا </t>
  </si>
  <si>
    <t>المنطقة</t>
  </si>
  <si>
    <t>إجمالي الصادرات</t>
  </si>
  <si>
    <t>الميزان التجاري</t>
  </si>
  <si>
    <t>إجمالي التجارة</t>
  </si>
  <si>
    <t>المجموع</t>
  </si>
  <si>
    <t xml:space="preserve">Other </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</si>
  <si>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</si>
  <si>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</si>
  <si>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</si>
  <si>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</si>
  <si>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</si>
  <si>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</si>
  <si>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</si>
  <si>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</si>
  <si>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</si>
  <si>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</si>
  <si>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</si>
  <si>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</si>
  <si>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</si>
  <si>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</si>
  <si>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</si>
  <si>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</si>
  <si>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</si>
  <si>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</si>
  <si>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</si>
  <si>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</si>
  <si>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</si>
  <si>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</si>
  <si>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</si>
  <si>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</si>
  <si>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</si>
  <si>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</si>
  <si>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</si>
  <si>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</si>
  <si>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السعودية</t>
  </si>
  <si>
    <t>الكويت</t>
  </si>
  <si>
    <t>امريكا</t>
  </si>
  <si>
    <t>الهند</t>
  </si>
  <si>
    <t>عمان</t>
  </si>
  <si>
    <t>قطر</t>
  </si>
  <si>
    <t>البحرين</t>
  </si>
  <si>
    <t>السودان</t>
  </si>
  <si>
    <t>الاردن</t>
  </si>
  <si>
    <t>الصين</t>
  </si>
  <si>
    <t>اليابان</t>
  </si>
  <si>
    <t>المانيا</t>
  </si>
  <si>
    <t>جمهورية الكونجو</t>
  </si>
  <si>
    <t>المملكة المتحدة</t>
  </si>
  <si>
    <t>فرنسا</t>
  </si>
  <si>
    <t>مصر</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</si>
  <si>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</si>
  <si>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</si>
  <si>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</si>
  <si>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</si>
  <si>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</si>
  <si>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</si>
  <si>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</si>
  <si>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</si>
  <si>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</si>
  <si>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</si>
  <si>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 xml:space="preserve">اسيا باستثناء الدول العربية </t>
  </si>
  <si>
    <t xml:space="preserve">افريقيا باستثناء الدول العربية </t>
  </si>
  <si>
    <t xml:space="preserve">الاتحاد الاوروبي </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</si>
  <si>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</si>
  <si>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</si>
  <si>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</si>
  <si>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</si>
  <si>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</si>
  <si>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اوروبا الغربية الاخرى </t>
  </si>
  <si>
    <t>All Other Countries</t>
  </si>
  <si>
    <t>جميع البلدان الاخرى</t>
  </si>
  <si>
    <t>Arab Countries</t>
  </si>
  <si>
    <t>Asia</t>
  </si>
  <si>
    <t>Africa</t>
  </si>
  <si>
    <t>European Union (E.E.C)</t>
  </si>
  <si>
    <t>Other Western Countries</t>
  </si>
  <si>
    <t>Eastern Europe</t>
  </si>
  <si>
    <t>North America</t>
  </si>
  <si>
    <t>Central America</t>
  </si>
  <si>
    <t>South America</t>
  </si>
  <si>
    <t>Oceania</t>
  </si>
  <si>
    <t>منتجات الاغدية ;مشروبات,سوائل كحوليةوتبغ</t>
  </si>
  <si>
    <t>All Other Goods</t>
  </si>
  <si>
    <t>سويسرا</t>
  </si>
  <si>
    <t>Others</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</si>
  <si>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</si>
  <si>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</si>
  <si>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</si>
  <si>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</si>
  <si>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</si>
  <si>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</si>
  <si>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</si>
  <si>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</si>
  <si>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</si>
  <si>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</si>
  <si>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</si>
  <si>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</si>
  <si>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</si>
  <si>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</si>
  <si>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</si>
  <si>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</si>
  <si>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</si>
  <si>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</si>
  <si>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</si>
  <si>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</si>
  <si>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Efta</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</si>
  <si>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</si>
  <si>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</si>
  <si>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</si>
  <si>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</si>
  <si>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</si>
  <si>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</si>
  <si>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</si>
  <si>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</si>
  <si>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</si>
  <si>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</si>
  <si>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</si>
  <si>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</si>
  <si>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</si>
  <si>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</si>
  <si>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</si>
  <si>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</si>
  <si>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</si>
  <si>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</si>
  <si>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</si>
  <si>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</si>
  <si>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</si>
  <si>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</si>
  <si>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</si>
  <si>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</si>
  <si>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</si>
  <si>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</si>
  <si>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</si>
  <si>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</si>
  <si>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</si>
  <si>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</si>
  <si>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</si>
  <si>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ايطاليا</t>
  </si>
  <si>
    <t>اخرى</t>
  </si>
  <si>
    <t>تركيا</t>
  </si>
  <si>
    <t>السويد</t>
  </si>
  <si>
    <t>هونج كونج</t>
  </si>
  <si>
    <t>Note: The data for 2025 are preliminary</t>
  </si>
  <si>
    <t>ملاحظة: بيانات عام 2025 أولية</t>
  </si>
  <si>
    <t>SWITZERLAND</t>
  </si>
  <si>
    <t>SAUDI ARABIA</t>
  </si>
  <si>
    <t>INDIA</t>
  </si>
  <si>
    <t>KUWAIT</t>
  </si>
  <si>
    <t>QATAR</t>
  </si>
  <si>
    <t>CHINA</t>
  </si>
  <si>
    <t>JORDAN</t>
  </si>
  <si>
    <t>BAHRAIN</t>
  </si>
  <si>
    <t>TURKIYE OF REPUBLIC</t>
  </si>
  <si>
    <t>SUDAN</t>
  </si>
  <si>
    <t>OMAN</t>
  </si>
  <si>
    <t>EGYPT</t>
  </si>
  <si>
    <t>HONG KONG</t>
  </si>
  <si>
    <t>CONGO REPUBLIC</t>
  </si>
  <si>
    <t>GERMANY</t>
  </si>
  <si>
    <t>JAPAN</t>
  </si>
  <si>
    <t>ITALY</t>
  </si>
  <si>
    <t>UNITED KINGDOM</t>
  </si>
  <si>
    <t>سوريا</t>
  </si>
  <si>
    <t>سنغافورة</t>
  </si>
  <si>
    <t>Non-oil Foreign Merchandise Trade Through the Ports of Abu Dhabi Emirate, Febuary 2025</t>
  </si>
  <si>
    <t>Table 1: Non-oil of trade components (in million AED), Febuary 2025</t>
  </si>
  <si>
    <t>Table 3: Non-oil exports by good HS, (in millions AED), Febuary 2025</t>
  </si>
  <si>
    <t>Table 4: Non-oil re-export by sections of HS, (in millions AED), Febuary 2025</t>
  </si>
  <si>
    <t>Table 5: Non-oil imports by sections of HS, (in millions AED), Febuary 2025</t>
  </si>
  <si>
    <t>Table 6: Non-oil exports by country (in millions AED), Febuary 2025</t>
  </si>
  <si>
    <t>Table 7: Non-oil Re-exports by country (in millions AED), Febuary 2025</t>
  </si>
  <si>
    <t>Table 8: Non-oil Imports by country (in millions AED), Febuary 2025</t>
  </si>
  <si>
    <t>Table 9: Non-oil foreign trade by continent (in millions AED), Febuary 2025</t>
  </si>
  <si>
    <t>Table 10: Non-oil foreign trade by mode of shipping (in millions AED), Febuary 2025</t>
  </si>
  <si>
    <t>Table 11: Non-oil exports by sector, Febuary 2025</t>
  </si>
  <si>
    <t>Table 12: Non-oil Imports by sector, Febuary 2025</t>
  </si>
  <si>
    <t>Table 14: Top 5 Non-oil imported goods by sector and HS, Febuary 2025</t>
  </si>
  <si>
    <t>حركة التجارة الخارجية السلعية غير النفطية عبر منافذ إمارة أبوظبي، فبراير2025</t>
  </si>
  <si>
    <t>جدول 1: قيمة التجارة الخارجية غير النفطية بالمليون درهم، فبراير 2025</t>
  </si>
  <si>
    <t>فبراير 2025</t>
  </si>
  <si>
    <t>جدول 6: الصادرات غير النفطية حسب الدولة بالمليون درهم، فبراير 2025</t>
  </si>
  <si>
    <t>جدول 7: المعاد تصديره غير النفطي حسب الدولة بالمليون درهم، فبراير 2025</t>
  </si>
  <si>
    <t xml:space="preserve">جدول 9: التجارة الخارجية غير النفطية حسب المنطقة بالمليون درهم، فبراير 2025 </t>
  </si>
  <si>
    <t xml:space="preserve">جدول 11: الصادرات غير النفطية حسب القطاع، فبراير 2025   </t>
  </si>
  <si>
    <t>جدول 14: أهم خمس مجموعات سلعية في الواردات غير النفطية حسب أقسام النظام المنسق والقطاع، فبراير 2025</t>
  </si>
  <si>
    <t>نيجيريا</t>
  </si>
  <si>
    <t>NIGERIA</t>
  </si>
  <si>
    <t>هولندا</t>
  </si>
  <si>
    <t>NETHERLANDS</t>
  </si>
  <si>
    <t>SYRIA</t>
  </si>
  <si>
    <t>VEHICLES OF TRANSPORT</t>
  </si>
  <si>
    <t>MACHINERY, SOUND RECORDERS, REPRODUCERS AND PARTS</t>
  </si>
  <si>
    <t>PHOTOGRAPHIC, MEDICAL, MUSICAL INSTRUMENTS _ PARTS</t>
  </si>
  <si>
    <t>MISCELLANEOUS MANUFACTURED ARTICLES</t>
  </si>
  <si>
    <t>PRODUCTS OF THE CHEMICAL OR ALLIED INDUSTRIES</t>
  </si>
  <si>
    <t>BASE METALS AND ARTICLES OF BASE METAL</t>
  </si>
  <si>
    <t>MINERAL PRODUCTS</t>
  </si>
  <si>
    <t>LIVE ANIMALS AND THEIR PRODUCTS</t>
  </si>
  <si>
    <t>PIECES AND ANTIQUES WORKS OF ART, COLLECTORS</t>
  </si>
  <si>
    <t>TEXTILES AND TEXTILE ARTICLES</t>
  </si>
  <si>
    <t>VEGETABLE PRODUCTS</t>
  </si>
  <si>
    <t>PEARLS, STONES, PRECIOUS METALS AND ITS ARTICLES</t>
  </si>
  <si>
    <t>PLASTICS, RUBBER AND ARTICLES THEREOF</t>
  </si>
  <si>
    <t>SINGAPORE</t>
  </si>
  <si>
    <t>SWEDEN</t>
  </si>
  <si>
    <t>CANADA</t>
  </si>
  <si>
    <t>FRANCE</t>
  </si>
  <si>
    <t>كندا</t>
  </si>
  <si>
    <t>جدول 1</t>
  </si>
  <si>
    <t>جدول 2</t>
  </si>
  <si>
    <t>جدول 3</t>
  </si>
  <si>
    <t>جدول 4</t>
  </si>
  <si>
    <t>جدول 5</t>
  </si>
  <si>
    <t>جدول 6</t>
  </si>
  <si>
    <t>جدول 7</t>
  </si>
  <si>
    <t>جدول 8</t>
  </si>
  <si>
    <t>جدول 9</t>
  </si>
  <si>
    <t>جدول 10</t>
  </si>
  <si>
    <t>جدول 11</t>
  </si>
  <si>
    <t>جدول 12</t>
  </si>
  <si>
    <t>جدول 13</t>
  </si>
  <si>
    <t>جدول 14</t>
  </si>
  <si>
    <t>جدول 15</t>
  </si>
  <si>
    <t>جدول 16</t>
  </si>
  <si>
    <t>البيانات الوصفية</t>
  </si>
  <si>
    <t>الرابط</t>
  </si>
  <si>
    <t>Table 2: Non-oil of Trade components (year-on-year growth), Febuary 2025</t>
  </si>
  <si>
    <t>Table 13: Top 5 Non-oil exported goods by sector and HS, Febuary 2025</t>
  </si>
  <si>
    <t>Table 15: Top 5 Non-oil export trade partners by sector, Febuary 2025</t>
  </si>
  <si>
    <t>Table 16: Top 5 Non-oil Imports trade partners by sector,  Febuary 2025</t>
  </si>
  <si>
    <t xml:space="preserve"> جدول 2: التجارة الخارجية غير النفطية (النمو على أساس سنوي)، فبراير 2025 </t>
  </si>
  <si>
    <t>جدول 3: الصادرات غير النفطية حسب أقسام النظام المنسق بالمليون درهم، فبراير 2025</t>
  </si>
  <si>
    <t>جدول 4: المعاد تصديره غير النفطي حسب أقسام النظام المنسق بالمليون درهم، فبراير 2025</t>
  </si>
  <si>
    <t>جدول 5: الواردات غير النفطية حسب أقسام النظام المنسق بالمليون درهم، فبراير 2025</t>
  </si>
  <si>
    <t>جدول 8: الواردات غير النفطية حسب الدولة بالمليون درهم، فبراير 2025</t>
  </si>
  <si>
    <t>جدول 10: التجارة الخارجية غير النفطية حسب وسيلة النقل بالمليون درهم، فبراير 2025</t>
  </si>
  <si>
    <t>جدول 13: أهم خمس مجموعات سلعية في الصادرات غير النفطية حسب أقسام النظام المنسق والقطاع، فبراير 2025</t>
  </si>
  <si>
    <t>جدول 12: الواردات غير النفطية حسب القطاع، فبراير 2025</t>
  </si>
  <si>
    <t>جدول 15: أهم خمس شركاء في الصادرات غير النفطية حسب القطاع، فبراير 2025</t>
  </si>
  <si>
    <t>جدول 16: أهم خمس شركاء في الواردات غير النفطية حسب القطاع، فبراير 2025</t>
  </si>
  <si>
    <r>
      <rPr>
        <b/>
        <sz val="10"/>
        <color rgb="FFD6A360"/>
        <rFont val="Arial"/>
        <family val="2"/>
      </rPr>
      <t>Table 1:</t>
    </r>
    <r>
      <rPr>
        <b/>
        <sz val="10"/>
        <rFont val="Arial"/>
        <family val="2"/>
      </rPr>
      <t xml:space="preserve"> Non-oil of trade components (in million AED), Febuary 2025</t>
    </r>
  </si>
  <si>
    <r>
      <rPr>
        <b/>
        <sz val="10"/>
        <color rgb="FFD6A360"/>
        <rFont val="Arial"/>
        <family val="2"/>
      </rPr>
      <t>جدول 1</t>
    </r>
    <r>
      <rPr>
        <b/>
        <sz val="10"/>
        <rFont val="Arial"/>
        <family val="2"/>
      </rPr>
      <t>: قيمة التجارة الخارجية غير النفطية بالمليون درهم، فبراير 2025</t>
    </r>
  </si>
  <si>
    <r>
      <rPr>
        <b/>
        <sz val="10"/>
        <color rgb="FFD6A360"/>
        <rFont val="Arial"/>
        <family val="2"/>
      </rPr>
      <t xml:space="preserve">جدول 2: </t>
    </r>
    <r>
      <rPr>
        <b/>
        <sz val="10"/>
        <rFont val="Arial"/>
        <family val="2"/>
      </rPr>
      <t xml:space="preserve"> التجارة الخارجية غير النفطية (النمو على أساس سنوي)، فبراير 2025</t>
    </r>
  </si>
  <si>
    <r>
      <rPr>
        <b/>
        <sz val="10"/>
        <color rgb="FFD6A360"/>
        <rFont val="Arial"/>
        <family val="2"/>
      </rPr>
      <t>Table 2:</t>
    </r>
    <r>
      <rPr>
        <b/>
        <sz val="10"/>
        <rFont val="Arial"/>
        <family val="2"/>
      </rPr>
      <t xml:space="preserve"> Non-oil of trade components (year-on-year growth), Febuary 2025</t>
    </r>
  </si>
  <si>
    <r>
      <rPr>
        <b/>
        <sz val="10"/>
        <color rgb="FFD6A360"/>
        <rFont val="Arial"/>
        <family val="2"/>
      </rPr>
      <t xml:space="preserve">Table 3: </t>
    </r>
    <r>
      <rPr>
        <b/>
        <sz val="10"/>
        <rFont val="Arial"/>
        <family val="2"/>
      </rPr>
      <t>Non-oil exports by good HS, (in millions AED), Febuary 2025</t>
    </r>
  </si>
  <si>
    <r>
      <rPr>
        <b/>
        <sz val="10"/>
        <color rgb="FFD6A360"/>
        <rFont val="Arial"/>
        <family val="2"/>
      </rPr>
      <t>جدول 3:</t>
    </r>
    <r>
      <rPr>
        <b/>
        <sz val="10"/>
        <rFont val="Arial"/>
        <family val="2"/>
      </rPr>
      <t xml:space="preserve"> الصادرات غير النفطية حسب أقسام النظام المنسق بالمليون درهم، فبراير 2025 </t>
    </r>
  </si>
  <si>
    <r>
      <rPr>
        <b/>
        <sz val="10"/>
        <color rgb="FFD6A360"/>
        <rFont val="Arial"/>
        <family val="2"/>
      </rPr>
      <t xml:space="preserve">Table 4: </t>
    </r>
    <r>
      <rPr>
        <b/>
        <sz val="10"/>
        <rFont val="Arial"/>
        <family val="2"/>
      </rPr>
      <t>Non-oil re-export by sections of HS, (in millions AED), Febuary 2025</t>
    </r>
  </si>
  <si>
    <r>
      <rPr>
        <b/>
        <sz val="10"/>
        <color rgb="FFD6A360"/>
        <rFont val="Arial"/>
        <family val="2"/>
      </rPr>
      <t xml:space="preserve">جدول 4: </t>
    </r>
    <r>
      <rPr>
        <b/>
        <sz val="10"/>
        <rFont val="Arial"/>
        <family val="2"/>
      </rPr>
      <t xml:space="preserve">المعاد تصديره غير النفطي حسب أقسام النظام المنسق بالمليون درهم، فبراير 2025 </t>
    </r>
  </si>
  <si>
    <r>
      <rPr>
        <b/>
        <sz val="10"/>
        <color rgb="FFD6A360"/>
        <rFont val="Arial"/>
        <family val="2"/>
      </rPr>
      <t>Table 5:</t>
    </r>
    <r>
      <rPr>
        <b/>
        <sz val="10"/>
        <rFont val="Arial"/>
        <family val="2"/>
      </rPr>
      <t xml:space="preserve"> Non-oil imports by sections of HS, (in millions AED), Febuary 2025</t>
    </r>
  </si>
  <si>
    <r>
      <rPr>
        <b/>
        <sz val="10"/>
        <color rgb="FFD6A360"/>
        <rFont val="Arial"/>
        <family val="2"/>
      </rPr>
      <t>جدول 5:</t>
    </r>
    <r>
      <rPr>
        <b/>
        <sz val="10"/>
        <rFont val="Arial"/>
        <family val="2"/>
      </rPr>
      <t xml:space="preserve"> الواردات غير النفطية حسب أقسام النظام المنسق بالمليون درهم، فبراير 2025 </t>
    </r>
  </si>
  <si>
    <r>
      <rPr>
        <b/>
        <sz val="10"/>
        <color rgb="FFD6A360"/>
        <rFont val="Arial"/>
        <family val="2"/>
      </rPr>
      <t>Table 6:</t>
    </r>
    <r>
      <rPr>
        <b/>
        <sz val="10"/>
        <rFont val="Arial"/>
        <family val="2"/>
      </rPr>
      <t xml:space="preserve"> Non-oil exports by country (in millions AED), Febuary 2025</t>
    </r>
  </si>
  <si>
    <r>
      <rPr>
        <b/>
        <sz val="10"/>
        <color rgb="FFD6A360"/>
        <rFont val="Arial"/>
        <family val="2"/>
      </rPr>
      <t>جدول 6:</t>
    </r>
    <r>
      <rPr>
        <b/>
        <sz val="10"/>
        <rFont val="Arial"/>
        <family val="2"/>
      </rPr>
      <t xml:space="preserve"> الصادرات غير النفطية حسب الدولة بالمليون درهم، فبراير 2025</t>
    </r>
  </si>
  <si>
    <r>
      <rPr>
        <b/>
        <sz val="10"/>
        <color rgb="FFD6A360"/>
        <rFont val="Arial"/>
        <family val="2"/>
      </rPr>
      <t xml:space="preserve">Table 7: </t>
    </r>
    <r>
      <rPr>
        <b/>
        <sz val="10"/>
        <rFont val="Arial"/>
        <family val="2"/>
      </rPr>
      <t>Non-oil Re-exports by country (in millions AED), Febuary 2025</t>
    </r>
  </si>
  <si>
    <r>
      <rPr>
        <b/>
        <sz val="10"/>
        <color rgb="FFD6A360"/>
        <rFont val="Arial"/>
        <family val="2"/>
      </rPr>
      <t xml:space="preserve">جدول 7: </t>
    </r>
    <r>
      <rPr>
        <b/>
        <sz val="10"/>
        <rFont val="Arial"/>
        <family val="2"/>
      </rPr>
      <t>المعاد تصديره غير النفطي حسب الدولة بالمليون درهم، فبراير 2025</t>
    </r>
  </si>
  <si>
    <r>
      <rPr>
        <b/>
        <sz val="10"/>
        <color rgb="FFD6A360"/>
        <rFont val="Arial"/>
        <family val="2"/>
      </rPr>
      <t xml:space="preserve">Table 8: </t>
    </r>
    <r>
      <rPr>
        <b/>
        <sz val="10"/>
        <rFont val="Arial"/>
        <family val="2"/>
      </rPr>
      <t>Non-oil Imports by country (in millions AED), Febuary 2025</t>
    </r>
  </si>
  <si>
    <r>
      <rPr>
        <b/>
        <sz val="10"/>
        <color rgb="FFD6A360"/>
        <rFont val="Arial"/>
        <family val="2"/>
      </rPr>
      <t xml:space="preserve">جدول 8: </t>
    </r>
    <r>
      <rPr>
        <b/>
        <sz val="10"/>
        <rFont val="Arial"/>
        <family val="2"/>
      </rPr>
      <t xml:space="preserve">الواردات غير النفطية حسب الدولة بالمليون درهم، فبراير 2025 </t>
    </r>
  </si>
  <si>
    <r>
      <rPr>
        <b/>
        <sz val="10"/>
        <color rgb="FFD6A360"/>
        <rFont val="Arial"/>
        <family val="2"/>
      </rPr>
      <t>Table 9:</t>
    </r>
    <r>
      <rPr>
        <b/>
        <sz val="10"/>
        <rFont val="Arial"/>
        <family val="2"/>
      </rPr>
      <t xml:space="preserve"> Non-oil foreign trade by continent (in millions AED), Febuary 2025</t>
    </r>
  </si>
  <si>
    <r>
      <rPr>
        <b/>
        <sz val="10"/>
        <color rgb="FFD6A360"/>
        <rFont val="Arial"/>
        <family val="2"/>
      </rPr>
      <t>جدول 9:</t>
    </r>
    <r>
      <rPr>
        <b/>
        <sz val="10"/>
        <rFont val="Arial"/>
        <family val="2"/>
      </rPr>
      <t xml:space="preserve"> التجارة الخارجية غير النفطية حسب المنطقة بالمليون درهم، فبراير 2025 </t>
    </r>
  </si>
  <si>
    <r>
      <rPr>
        <b/>
        <sz val="10"/>
        <color rgb="FFD6A360"/>
        <rFont val="Arial"/>
        <family val="2"/>
      </rPr>
      <t xml:space="preserve">Table 10: </t>
    </r>
    <r>
      <rPr>
        <b/>
        <sz val="10"/>
        <rFont val="Arial"/>
        <family val="2"/>
      </rPr>
      <t>Non-oil foreign trade by mode of shipping (in millions AED), Febuary 2025</t>
    </r>
  </si>
  <si>
    <r>
      <rPr>
        <b/>
        <sz val="10"/>
        <color rgb="FFD6A360"/>
        <rFont val="Arial"/>
        <family val="2"/>
      </rPr>
      <t>جدول 10:</t>
    </r>
    <r>
      <rPr>
        <b/>
        <sz val="10"/>
        <rFont val="Arial"/>
        <family val="2"/>
      </rPr>
      <t xml:space="preserve"> التجارة الخارجية غير النفطية حسب وسيلة النقل بالمليون درهم، فبراير 2025 </t>
    </r>
  </si>
  <si>
    <r>
      <rPr>
        <b/>
        <sz val="10"/>
        <color rgb="FFD6A360"/>
        <rFont val="Arial"/>
        <family val="2"/>
      </rPr>
      <t>Table 11:</t>
    </r>
    <r>
      <rPr>
        <b/>
        <sz val="10"/>
        <rFont val="Arial"/>
        <family val="2"/>
      </rPr>
      <t xml:space="preserve"> Non-oil exports by sector, Febuary 2025</t>
    </r>
  </si>
  <si>
    <r>
      <rPr>
        <b/>
        <sz val="10"/>
        <color rgb="FFD6A360"/>
        <rFont val="Arial"/>
        <family val="2"/>
      </rPr>
      <t xml:space="preserve">جدول 11: </t>
    </r>
    <r>
      <rPr>
        <b/>
        <sz val="10"/>
        <rFont val="Arial"/>
        <family val="2"/>
      </rPr>
      <t xml:space="preserve">الصادرات غير النفطية حسب القطاع، فبراير 2025   </t>
    </r>
  </si>
  <si>
    <r>
      <rPr>
        <b/>
        <sz val="10"/>
        <color rgb="FFD6A360"/>
        <rFont val="Arial"/>
        <family val="2"/>
      </rPr>
      <t>Table 12:</t>
    </r>
    <r>
      <rPr>
        <b/>
        <sz val="10"/>
        <rFont val="Arial"/>
        <family val="2"/>
      </rPr>
      <t xml:space="preserve"> Non-oil Imports by sector, Febuary 2025</t>
    </r>
  </si>
  <si>
    <r>
      <rPr>
        <b/>
        <sz val="10"/>
        <color rgb="FFD6A360"/>
        <rFont val="Arial"/>
        <family val="2"/>
      </rPr>
      <t xml:space="preserve"> جدول 12:</t>
    </r>
    <r>
      <rPr>
        <b/>
        <sz val="10"/>
        <rFont val="Arial"/>
        <family val="2"/>
      </rPr>
      <t xml:space="preserve"> الواردات غير النفطية حسب القطاع، فبراير 2025</t>
    </r>
  </si>
  <si>
    <r>
      <rPr>
        <b/>
        <sz val="10"/>
        <color rgb="FFD6A360"/>
        <rFont val="Arial"/>
        <family val="2"/>
      </rPr>
      <t xml:space="preserve"> Table 13: </t>
    </r>
    <r>
      <rPr>
        <b/>
        <sz val="10"/>
        <rFont val="Arial"/>
        <family val="2"/>
      </rPr>
      <t>Top 5 Non-oil exported goods by sector and HS, Febuary 2025</t>
    </r>
  </si>
  <si>
    <r>
      <rPr>
        <b/>
        <sz val="10"/>
        <color rgb="FFD6A360"/>
        <rFont val="Arial"/>
        <family val="2"/>
      </rPr>
      <t xml:space="preserve">جدول 13: </t>
    </r>
    <r>
      <rPr>
        <b/>
        <sz val="10"/>
        <rFont val="Arial"/>
        <family val="2"/>
      </rPr>
      <t xml:space="preserve"> أهم خمس مجموعات سلعية في الصادرات غير النفطية حسب أقسام النظام المنسق والقطاع، فبراير 2025</t>
    </r>
  </si>
  <si>
    <r>
      <rPr>
        <b/>
        <sz val="10"/>
        <color rgb="FFD6A360"/>
        <rFont val="Arial"/>
        <family val="2"/>
      </rPr>
      <t xml:space="preserve">Table 14: </t>
    </r>
    <r>
      <rPr>
        <b/>
        <sz val="10"/>
        <rFont val="Arial"/>
        <family val="2"/>
      </rPr>
      <t>Top 5 Non-oil imported goods by sector and HS, Febuary 2025</t>
    </r>
  </si>
  <si>
    <r>
      <rPr>
        <b/>
        <sz val="10"/>
        <color rgb="FFD6A360"/>
        <rFont val="Arial"/>
        <family val="2"/>
      </rPr>
      <t>جدول 14:</t>
    </r>
    <r>
      <rPr>
        <b/>
        <sz val="10"/>
        <rFont val="Arial"/>
        <family val="2"/>
      </rPr>
      <t xml:space="preserve"> أهم خمس مجموعات سلعية في الواردات غير النفطية حسب أقسام النظام المنسق والقطاع، فبراير 2025</t>
    </r>
  </si>
  <si>
    <r>
      <rPr>
        <b/>
        <sz val="10"/>
        <color rgb="FFD6A360"/>
        <rFont val="Arial"/>
        <family val="2"/>
      </rPr>
      <t xml:space="preserve"> Table 15: </t>
    </r>
    <r>
      <rPr>
        <b/>
        <sz val="10"/>
        <rFont val="Arial"/>
        <family val="2"/>
      </rPr>
      <t>Top 5 Non-oil export trade partners by sector, Febuary 2025</t>
    </r>
  </si>
  <si>
    <r>
      <rPr>
        <b/>
        <sz val="10"/>
        <color rgb="FFD6A360"/>
        <rFont val="Arial"/>
        <family val="2"/>
      </rPr>
      <t xml:space="preserve">  جدول 15:</t>
    </r>
    <r>
      <rPr>
        <b/>
        <sz val="10"/>
        <rFont val="Arial"/>
        <family val="2"/>
      </rPr>
      <t xml:space="preserve"> أهم خمس شركاء في الصادرات غير النفطية حسب القطاع، فبراير 2025</t>
    </r>
  </si>
  <si>
    <r>
      <rPr>
        <b/>
        <sz val="10"/>
        <color rgb="FFD6A360"/>
        <rFont val="Arial"/>
        <family val="2"/>
      </rPr>
      <t xml:space="preserve">Table 16: </t>
    </r>
    <r>
      <rPr>
        <b/>
        <sz val="10"/>
        <rFont val="Arial"/>
        <family val="2"/>
      </rPr>
      <t>Top 5 Non-oil Imports trade partners by sector, Febuary 2025</t>
    </r>
  </si>
  <si>
    <r>
      <rPr>
        <b/>
        <sz val="10"/>
        <color rgb="FFD6A360"/>
        <rFont val="Arial"/>
        <family val="2"/>
      </rPr>
      <t xml:space="preserve"> جدول 16:</t>
    </r>
    <r>
      <rPr>
        <b/>
        <sz val="10"/>
        <rFont val="Arial"/>
        <family val="2"/>
      </rPr>
      <t xml:space="preserve"> أهم خمس شركاء في الواردات غير النفطية حسب القطاع، فبراير 2025</t>
    </r>
  </si>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</sst>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7">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sz val="8"/>
      <color rgb="FF0D0D0D"/>
      <name val="Segoe UI"/>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b/>
      <sz val="10"/>
      <color rgb="FFD6A360"/>
      <name val="Arial"/>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2" fillId="0" borderId="0"/>
    <xf numFmtId="0" fontId="33" fillId="0" borderId="0"/>
    <xf numFmtId="0" fontId="18" fillId="0" borderId="0"/>
    <xf numFmtId="0" fontId="18" fillId="0" borderId="0"/>
    <xf numFmtId="0" fontId="18" fillId="0" borderId="0"/>
    <xf numFmtId="0" fontId="18" fillId="0" borderId="0"/>
    <xf numFmtId="0" fontId="44" fillId="0" borderId="0"/>
  </cellStyleXfs>
  <cellXfs count="190">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28" fillId="0" borderId="0" xfId="18"/>
    <xf numFmtId="0" fontId="5" fillId="0" borderId="0" xfId="18" applyFont="1" applyAlignment="1">
      <alignment vertical="center"/>
    </xf>
    <xf numFmtId="0" fontId="5" fillId="0" borderId="0" xfId="18" applyFont="1" applyAlignment="1">
      <alignment horizontal="right" vertical="center"/>
    </xf>
    <xf numFmtId="0" fontId="5" fillId="0" borderId="0" xfId="18" applyFont="1" applyAlignment="1">
      <alignment horizontal="right" vertical="center" readingOrder="2"/>
    </xf>
    <xf numFmtId="0" fontId="29" fillId="0" borderId="0" xfId="18" applyFont="1" applyAlignment="1">
      <alignment vertical="center"/>
    </xf>
    <xf numFmtId="49" fontId="29"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0" fillId="0" borderId="0" xfId="15" applyNumberFormat="1" applyFont="1" applyFill="1" applyBorder="1" applyAlignment="1">
      <alignment horizontal="center" vertical="center" wrapText="1"/>
    </xf>
    <xf numFmtId="0" fontId="30" fillId="0" borderId="0" xfId="18" applyFont="1" applyAlignment="1">
      <alignment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167" fontId="9" fillId="2" borderId="0" xfId="1" applyNumberFormat="1" applyFont="1" applyFill="1" applyBorder="1" applyAlignment="1">
      <alignment horizontal="right" vertical="center" indent="2" readingOrder="1"/>
    </xf>
    <xf numFmtId="0" fontId="18" fillId="0" borderId="0" xfId="18" applyFont="1"/>
    <xf numFmtId="0" fontId="31" fillId="0" borderId="0" xfId="0" applyFont="1"/>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10" fillId="0" borderId="0" xfId="1" applyNumberFormat="1" applyFont="1" applyFill="1" applyBorder="1" applyAlignment="1">
      <alignment horizontal="left" vertical="center" indent="4" readingOrder="1"/>
    </xf>
    <xf numFmtId="167" fontId="10" fillId="0" borderId="0" xfId="1" applyNumberFormat="1" applyFont="1" applyFill="1" applyBorder="1" applyAlignment="1">
      <alignment horizontal="right" vertical="center" indent="4" readingOrder="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4" fillId="0" borderId="0" xfId="4" applyFont="1"/>
    <xf numFmtId="0" fontId="34"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6" fillId="0" borderId="0" xfId="0" applyFont="1" applyAlignment="1">
      <alignment wrapText="1"/>
    </xf>
    <xf numFmtId="0" fontId="5" fillId="0" borderId="0" xfId="0" applyFont="1" applyAlignment="1">
      <alignment horizontal="right" readingOrder="2"/>
    </xf>
    <xf numFmtId="0" fontId="37" fillId="0" borderId="0" xfId="0" applyFont="1" applyAlignment="1">
      <alignment horizontal="right" vertical="center" readingOrder="2"/>
    </xf>
    <xf numFmtId="0" fontId="37" fillId="0" borderId="0" xfId="0" applyFont="1" applyAlignment="1">
      <alignment horizontal="right" vertical="center" wrapText="1" readingOrder="2"/>
    </xf>
    <xf numFmtId="0" fontId="39"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41"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6"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49" fontId="24" fillId="0" borderId="0" xfId="3" applyFont="1" applyAlignment="1">
      <alignment horizontal="left" vertical="center" wrapText="1" readingOrder="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2" fillId="0" borderId="0" xfId="4" quotePrefix="1" applyFont="1" applyFill="1" applyAlignment="1">
      <alignment horizontal="center" vertical="center"/>
    </xf>
    <xf numFmtId="49" fontId="43" fillId="0" borderId="0" xfId="3" applyFont="1" applyAlignment="1">
      <alignment horizontal="center" vertical="center" readingOrder="1"/>
    </xf>
    <xf numFmtId="0" fontId="43"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7" fontId="10" fillId="7" borderId="3" xfId="1" applyNumberFormat="1" applyFont="1" applyFill="1" applyBorder="1" applyAlignment="1">
      <alignment horizontal="left" vertical="center" indent="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4" fontId="10" fillId="4" borderId="3" xfId="1" applyNumberFormat="1" applyFont="1" applyFill="1" applyBorder="1" applyAlignment="1">
      <alignment horizontal="right" vertical="center" indent="1" readingOrder="1"/>
    </xf>
    <xf numFmtId="166" fontId="10" fillId="4" borderId="3" xfId="1" applyNumberFormat="1" applyFont="1" applyFill="1" applyBorder="1" applyAlignment="1">
      <alignment horizontal="right" vertical="center" indent="2" readingOrder="1"/>
    </xf>
    <xf numFmtId="166" fontId="10" fillId="4" borderId="3" xfId="1" applyNumberFormat="1" applyFont="1" applyFill="1" applyBorder="1" applyAlignment="1">
      <alignment horizontal="left" vertical="center" indent="1" readingOrder="1"/>
    </xf>
    <xf numFmtId="167" fontId="10" fillId="4" borderId="3" xfId="1" applyNumberFormat="1" applyFont="1" applyFill="1" applyBorder="1" applyAlignment="1">
      <alignment horizontal="left" vertical="center" indent="4" readingOrder="1"/>
    </xf>
    <xf numFmtId="167" fontId="10" fillId="4" borderId="3" xfId="1" applyNumberFormat="1" applyFont="1" applyFill="1" applyBorder="1" applyAlignment="1">
      <alignment horizontal="right" vertical="center" indent="4" readingOrder="1"/>
    </xf>
    <xf numFmtId="0" fontId="46" fillId="0" borderId="0" xfId="18" applyFont="1"/>
    <xf numFmtId="0" fontId="34" fillId="0" borderId="0" xfId="4" applyFont="1" applyAlignment="1">
      <alignment horizontal="right"/>
    </xf>
    <xf numFmtId="171" fontId="46" fillId="0" borderId="0" xfId="18" applyNumberFormat="1" applyFont="1"/>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5.bin"/><Relationship Id="rId1" Type="http://schemas.openxmlformats.org/officeDocument/2006/relationships/hyperlink" Target="https://www.scad.gov.ae/MethodologyDocumentLib/Foreign%20Trade%20Statistics%20Methodology.pdf"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31"/>
  <sheetViews>
    <sheetView showGridLines="0" tabSelected="1" zoomScale="115" zoomScaleNormal="115" workbookViewId="0"/>
  </sheetViews>
  <sheetFormatPr defaultColWidth="7.54296875" defaultRowHeight="10"/>
  <cols>
    <col min="1" max="1" width="35.453125" style="3" customWidth="1"/>
    <col min="2" max="2" width="58.54296875" style="3" customWidth="1"/>
    <col min="3" max="4" width="10.54296875" style="167" customWidth="1"/>
    <col min="5" max="5" width="55.08984375" style="3" customWidth="1"/>
    <col min="6" max="6" width="7.54296875" style="3"/>
    <col min="7" max="7" width="9.90625" style="3" bestFit="1" customWidth="1"/>
    <col min="8" max="8" width="8.54296875" style="3" customWidth="1"/>
    <col min="9" max="9" width="7.54296875" style="3"/>
    <col min="10" max="10" width="8.54296875" style="3" customWidth="1"/>
    <col min="11" max="11" width="9.54296875" style="3" customWidth="1"/>
    <col min="12" max="16384" width="7.54296875" style="3"/>
  </cols>
  <sheetData>
    <row r="1" spans="1:675">
      <c r="A1" s="5"/>
    </row>
    <row r="2" spans="1:675" ht="10.5">
      <c r="A2" s="5"/>
      <c r="B2" s="17"/>
      <c r="C2" s="159"/>
      <c r="D2" s="159"/>
      <c r="E2" s="17"/>
    </row>
    <row r="3" spans="1:675" ht="54" customHeight="1">
      <c r="A3" s="5"/>
      <c r="B3" s="52" t="s">
        <v>237</v>
      </c>
      <c r="C3" s="159"/>
      <c r="D3" s="159"/>
      <c r="E3" s="53" t="s">
        <v>250</v>
      </c>
    </row>
    <row r="4" spans="1:675" ht="10.5">
      <c r="A4" s="5"/>
      <c r="B4" s="17"/>
      <c r="C4" s="159"/>
      <c r="D4" s="159"/>
      <c r="E4" s="17"/>
    </row>
    <row r="5" spans="1:675" ht="10.5">
      <c r="A5" s="5"/>
      <c r="B5" s="18"/>
      <c r="C5" s="160"/>
      <c r="D5" s="160"/>
      <c r="E5" s="18"/>
    </row>
    <row r="6" spans="1:675">
      <c r="A6" s="5"/>
      <c r="C6" s="168" t="s">
        <v>0</v>
      </c>
      <c r="D6" s="168" t="s">
        <v>297</v>
      </c>
    </row>
    <row r="7" spans="1:675">
      <c r="A7" s="5"/>
      <c r="C7" s="168" t="s">
        <v>1</v>
      </c>
      <c r="D7" s="168" t="s">
        <v>189</v>
      </c>
    </row>
    <row r="8" spans="1:675" s="19" customFormat="1">
      <c r="A8" s="2"/>
      <c r="B8" s="2"/>
      <c r="C8" s="169"/>
      <c r="D8" s="169"/>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9" t="s">
        <v>2</v>
      </c>
      <c r="C9" s="158" t="s">
        <v>3</v>
      </c>
      <c r="D9" s="158" t="s">
        <v>298</v>
      </c>
      <c r="E9" s="29" t="s">
        <v>4</v>
      </c>
      <c r="F9" s="20"/>
      <c r="G9" s="20"/>
    </row>
    <row r="10" spans="1:675" ht="14.4" customHeight="1">
      <c r="A10" s="21"/>
      <c r="C10" s="158"/>
      <c r="D10" s="158"/>
      <c r="F10" s="20"/>
      <c r="G10" s="20"/>
    </row>
    <row r="11" spans="1:675" ht="15" customHeight="1">
      <c r="A11" s="21"/>
      <c r="B11" s="80" t="s">
        <v>238</v>
      </c>
      <c r="C11" s="161" t="s">
        <v>5</v>
      </c>
      <c r="D11" s="161" t="s">
        <v>281</v>
      </c>
      <c r="E11" s="81" t="s">
        <v>251</v>
      </c>
    </row>
    <row r="12" spans="1:675" ht="15" customHeight="1">
      <c r="A12" s="21"/>
      <c r="B12" s="80" t="s">
        <v>299</v>
      </c>
      <c r="C12" s="161" t="s">
        <v>6</v>
      </c>
      <c r="D12" s="161" t="s">
        <v>282</v>
      </c>
      <c r="E12" s="81" t="s">
        <v>303</v>
      </c>
    </row>
    <row r="13" spans="1:675" ht="15" customHeight="1">
      <c r="A13" s="21"/>
      <c r="B13" s="80" t="s">
        <v>239</v>
      </c>
      <c r="C13" s="161" t="s">
        <v>7</v>
      </c>
      <c r="D13" s="161" t="s">
        <v>283</v>
      </c>
      <c r="E13" s="81" t="s">
        <v>304</v>
      </c>
    </row>
    <row r="14" spans="1:675" ht="15" customHeight="1">
      <c r="A14" s="21"/>
      <c r="B14" s="80" t="s">
        <v>240</v>
      </c>
      <c r="C14" s="161" t="s">
        <v>8</v>
      </c>
      <c r="D14" s="161" t="s">
        <v>284</v>
      </c>
      <c r="E14" s="81" t="s">
        <v>305</v>
      </c>
    </row>
    <row r="15" spans="1:675" ht="15" customHeight="1">
      <c r="A15" s="21"/>
      <c r="B15" s="80" t="s">
        <v>241</v>
      </c>
      <c r="C15" s="161" t="s">
        <v>9</v>
      </c>
      <c r="D15" s="161" t="s">
        <v>285</v>
      </c>
      <c r="E15" s="81" t="s">
        <v>306</v>
      </c>
    </row>
    <row r="16" spans="1:675" ht="15" customHeight="1">
      <c r="A16" s="21"/>
      <c r="B16" s="80" t="s">
        <v>242</v>
      </c>
      <c r="C16" s="161" t="s">
        <v>10</v>
      </c>
      <c r="D16" s="161" t="s">
        <v>286</v>
      </c>
      <c r="E16" s="81" t="s">
        <v>253</v>
      </c>
    </row>
    <row r="17" spans="1:5" ht="15" customHeight="1">
      <c r="A17" s="21"/>
      <c r="B17" s="80" t="s">
        <v>243</v>
      </c>
      <c r="C17" s="161" t="s">
        <v>11</v>
      </c>
      <c r="D17" s="161" t="s">
        <v>287</v>
      </c>
      <c r="E17" s="81" t="s">
        <v>254</v>
      </c>
    </row>
    <row r="18" spans="1:5" ht="15" customHeight="1">
      <c r="A18" s="21"/>
      <c r="B18" s="80" t="s">
        <v>244</v>
      </c>
      <c r="C18" s="161" t="s">
        <v>12</v>
      </c>
      <c r="D18" s="161" t="s">
        <v>288</v>
      </c>
      <c r="E18" s="81" t="s">
        <v>307</v>
      </c>
    </row>
    <row r="19" spans="1:5" ht="15" customHeight="1">
      <c r="A19" s="21"/>
      <c r="B19" s="80" t="s">
        <v>245</v>
      </c>
      <c r="C19" s="161" t="s">
        <v>31</v>
      </c>
      <c r="D19" s="161" t="s">
        <v>289</v>
      </c>
      <c r="E19" s="81" t="s">
        <v>255</v>
      </c>
    </row>
    <row r="20" spans="1:5" ht="15" customHeight="1">
      <c r="A20" s="21"/>
      <c r="B20" s="80" t="s">
        <v>246</v>
      </c>
      <c r="C20" s="161" t="s">
        <v>32</v>
      </c>
      <c r="D20" s="161" t="s">
        <v>290</v>
      </c>
      <c r="E20" s="81" t="s">
        <v>308</v>
      </c>
    </row>
    <row r="21" spans="1:5" ht="15" customHeight="1">
      <c r="A21" s="21"/>
      <c r="B21" s="80" t="s">
        <v>247</v>
      </c>
      <c r="C21" s="161" t="s">
        <v>101</v>
      </c>
      <c r="D21" s="161" t="s">
        <v>291</v>
      </c>
      <c r="E21" s="81" t="s">
        <v>256</v>
      </c>
    </row>
    <row r="22" spans="1:5" ht="15" customHeight="1">
      <c r="A22" s="21"/>
      <c r="B22" s="80" t="s">
        <v>248</v>
      </c>
      <c r="C22" s="161" t="s">
        <v>102</v>
      </c>
      <c r="D22" s="161" t="s">
        <v>292</v>
      </c>
      <c r="E22" s="81" t="s">
        <v>310</v>
      </c>
    </row>
    <row r="23" spans="1:5" ht="15" customHeight="1">
      <c r="A23" s="21"/>
      <c r="B23" s="80" t="s">
        <v>300</v>
      </c>
      <c r="C23" s="161" t="s">
        <v>103</v>
      </c>
      <c r="D23" s="161" t="s">
        <v>293</v>
      </c>
      <c r="E23" s="81" t="s">
        <v>309</v>
      </c>
    </row>
    <row r="24" spans="1:5" ht="12">
      <c r="A24" s="21"/>
      <c r="B24" s="80" t="s">
        <v>249</v>
      </c>
      <c r="C24" s="161" t="s">
        <v>104</v>
      </c>
      <c r="D24" s="161" t="s">
        <v>294</v>
      </c>
      <c r="E24" s="81" t="s">
        <v>257</v>
      </c>
    </row>
    <row r="25" spans="1:5" ht="12">
      <c r="A25" s="21"/>
      <c r="B25" s="80" t="s">
        <v>301</v>
      </c>
      <c r="C25" s="161" t="s">
        <v>105</v>
      </c>
      <c r="D25" s="161" t="s">
        <v>295</v>
      </c>
      <c r="E25" s="81" t="s">
        <v>311</v>
      </c>
    </row>
    <row r="26" spans="1:5" ht="12">
      <c r="A26" s="21"/>
      <c r="B26" s="80" t="s">
        <v>302</v>
      </c>
      <c r="C26" s="161" t="s">
        <v>106</v>
      </c>
      <c r="D26" s="161" t="s">
        <v>296</v>
      </c>
      <c r="E26" s="81" t="s">
        <v>312</v>
      </c>
    </row>
    <row r="27" spans="1:5" ht="11.5">
      <c r="A27" s="21"/>
      <c r="C27" s="162"/>
      <c r="D27" s="162"/>
    </row>
    <row r="28" spans="1:5" ht="11.5">
      <c r="A28" s="21"/>
      <c r="C28" s="163"/>
      <c r="D28" s="163"/>
    </row>
    <row r="29" spans="1:5" ht="14">
      <c r="A29" s="21"/>
      <c r="C29" s="164"/>
      <c r="D29" s="164"/>
    </row>
    <row r="30" spans="1:5">
      <c r="A30" s="21"/>
      <c r="C30" s="165"/>
      <c r="D30" s="165"/>
    </row>
    <row r="31" spans="1:5" ht="14">
      <c r="A31" s="21"/>
      <c r="C31" s="166"/>
      <c r="D31" s="166"/>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row r="126" spans="1:1">
      <c r="A126" s="21"/>
    </row>
    <row r="127" spans="1:1">
      <c r="A127" s="21"/>
    </row>
    <row r="128" spans="1:1">
      <c r="A128" s="21"/>
    </row>
    <row r="129" spans="1:1">
      <c r="A129" s="21"/>
    </row>
    <row r="130" spans="1:1">
      <c r="A130" s="21"/>
    </row>
    <row r="131" spans="1:1">
      <c r="A131"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C21:D21" location="'Table 11'!A1" display="Table 11" xr:uid="{0934F42C-B0D2-45FB-8F28-414B27D90E91}"/>
    <hyperlink ref="C22:D22" location="'Table 12'!A1" display="Table 12" xr:uid="{C482D854-F4F5-4CBF-972F-E630706405F6}"/>
    <hyperlink ref="C23:D23" location="'Table 13'!A1" display="Table 13" xr:uid="{D70C1C3C-6CAC-41E4-897B-BDAB02B9CC62}"/>
    <hyperlink ref="C24:D24" location="'Table 14'!A1" display="Table 14" xr:uid="{37CE6D8D-4D60-4528-A44E-3546EDE34A69}"/>
    <hyperlink ref="C25:D25" location="'Table 15'!A1" display="Table 15" xr:uid="{AE0C36A6-91C3-431C-8C9E-F15533549907}"/>
    <hyperlink ref="C26:D26" location="'Table 16'!A1" display="Table 16" xr:uid="{873F2D75-E8B2-4F39-A98B-90FEB0834E03}"/>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1"/>
  <sheetViews>
    <sheetView showGridLines="0" topLeftCell="A12" zoomScaleNormal="100" workbookViewId="0">
      <selection activeCell="B49" sqref="B49:D51"/>
    </sheetView>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7" customFormat="1" ht="36" customHeight="1">
      <c r="A2" s="55"/>
      <c r="B2" s="55" t="s">
        <v>329</v>
      </c>
      <c r="C2" s="55"/>
      <c r="D2" s="54" t="s">
        <v>330</v>
      </c>
    </row>
    <row r="3" spans="1:4" ht="14.25" customHeight="1">
      <c r="A3" s="30"/>
      <c r="B3" s="30" t="s">
        <v>13</v>
      </c>
      <c r="D3" s="5" t="s">
        <v>59</v>
      </c>
    </row>
    <row r="4" spans="1:4" ht="10.5">
      <c r="B4" s="14" t="s">
        <v>38</v>
      </c>
      <c r="C4" s="119" t="s">
        <v>252</v>
      </c>
      <c r="D4" s="9" t="s">
        <v>73</v>
      </c>
    </row>
    <row r="5" spans="1:4" ht="12.75" customHeight="1">
      <c r="B5" s="14"/>
      <c r="C5" s="119">
        <v>45689</v>
      </c>
      <c r="D5" s="9"/>
    </row>
    <row r="6" spans="1:4" ht="13.5" customHeight="1">
      <c r="B6" s="10" t="s">
        <v>21</v>
      </c>
      <c r="C6" s="126">
        <f>SUM(C33,C20,C7)</f>
        <v>27989.23</v>
      </c>
      <c r="D6" s="37" t="s">
        <v>77</v>
      </c>
    </row>
    <row r="7" spans="1:4" ht="13.5" customHeight="1">
      <c r="B7" s="130" t="s">
        <v>17</v>
      </c>
      <c r="C7" s="134">
        <f>SUM(C8:C19)</f>
        <v>12407.23</v>
      </c>
      <c r="D7" s="132" t="s">
        <v>64</v>
      </c>
    </row>
    <row r="8" spans="1:4" ht="13.5" customHeight="1">
      <c r="B8" s="12" t="s">
        <v>144</v>
      </c>
      <c r="C8" s="127">
        <v>3652.81</v>
      </c>
      <c r="D8" s="39" t="s">
        <v>123</v>
      </c>
    </row>
    <row r="9" spans="1:4" ht="13.5" customHeight="1">
      <c r="B9" s="11" t="s">
        <v>145</v>
      </c>
      <c r="C9" s="128">
        <v>3263.05</v>
      </c>
      <c r="D9" s="38" t="s">
        <v>124</v>
      </c>
    </row>
    <row r="10" spans="1:4" ht="13.5" customHeight="1">
      <c r="B10" s="12" t="s">
        <v>150</v>
      </c>
      <c r="C10" s="127">
        <v>481.71</v>
      </c>
      <c r="D10" s="39" t="s">
        <v>125</v>
      </c>
    </row>
    <row r="11" spans="1:4" ht="13.5" customHeight="1">
      <c r="B11" s="11" t="s">
        <v>178</v>
      </c>
      <c r="C11" s="128">
        <v>4140.95</v>
      </c>
      <c r="D11" s="38" t="s">
        <v>126</v>
      </c>
    </row>
    <row r="12" spans="1:4" ht="13.5" customHeight="1">
      <c r="B12" s="12" t="s">
        <v>147</v>
      </c>
      <c r="C12" s="127">
        <v>327.32</v>
      </c>
      <c r="D12" s="39" t="s">
        <v>127</v>
      </c>
    </row>
    <row r="13" spans="1:4" ht="13.5" customHeight="1">
      <c r="B13" s="11" t="s">
        <v>146</v>
      </c>
      <c r="C13" s="128">
        <v>348.6</v>
      </c>
      <c r="D13" s="38" t="s">
        <v>128</v>
      </c>
    </row>
    <row r="14" spans="1:4" ht="13.5" customHeight="1">
      <c r="B14" s="12" t="s">
        <v>153</v>
      </c>
      <c r="C14" s="127">
        <v>57.73</v>
      </c>
      <c r="D14" s="39" t="s">
        <v>129</v>
      </c>
    </row>
    <row r="15" spans="1:4" ht="13.5" customHeight="1">
      <c r="B15" s="11" t="s">
        <v>149</v>
      </c>
      <c r="C15" s="128">
        <v>17.489999999999998</v>
      </c>
      <c r="D15" s="38" t="s">
        <v>130</v>
      </c>
    </row>
    <row r="16" spans="1:4" ht="13.5" customHeight="1">
      <c r="B16" s="12" t="s">
        <v>152</v>
      </c>
      <c r="C16" s="127">
        <v>31.74</v>
      </c>
      <c r="D16" s="39" t="s">
        <v>131</v>
      </c>
    </row>
    <row r="17" spans="2:4" ht="13.5" customHeight="1">
      <c r="B17" s="11" t="s">
        <v>151</v>
      </c>
      <c r="C17" s="128">
        <v>8.6</v>
      </c>
      <c r="D17" s="38" t="s">
        <v>132</v>
      </c>
    </row>
    <row r="18" spans="2:4" ht="13.5" customHeight="1">
      <c r="B18" s="12" t="s">
        <v>148</v>
      </c>
      <c r="C18" s="127">
        <v>2.15</v>
      </c>
      <c r="D18" s="39" t="s">
        <v>83</v>
      </c>
    </row>
    <row r="19" spans="2:4" ht="13.5" customHeight="1">
      <c r="B19" s="11" t="s">
        <v>157</v>
      </c>
      <c r="C19" s="128">
        <v>75.08</v>
      </c>
      <c r="D19" s="38" t="s">
        <v>211</v>
      </c>
    </row>
    <row r="20" spans="2:4" ht="13.5" customHeight="1">
      <c r="B20" s="131" t="s">
        <v>180</v>
      </c>
      <c r="C20" s="129">
        <f>SUM(C21:C32)</f>
        <v>5159.17</v>
      </c>
      <c r="D20" s="133" t="s">
        <v>65</v>
      </c>
    </row>
    <row r="21" spans="2:4" ht="13.5" customHeight="1">
      <c r="B21" s="11" t="s">
        <v>144</v>
      </c>
      <c r="C21" s="135">
        <v>3890.74</v>
      </c>
      <c r="D21" s="38" t="s">
        <v>123</v>
      </c>
    </row>
    <row r="22" spans="2:4" ht="13.5" customHeight="1">
      <c r="B22" s="12" t="s">
        <v>145</v>
      </c>
      <c r="C22" s="136">
        <v>286.08</v>
      </c>
      <c r="D22" s="39" t="s">
        <v>124</v>
      </c>
    </row>
    <row r="23" spans="2:4" ht="13.5" customHeight="1">
      <c r="B23" s="11" t="s">
        <v>146</v>
      </c>
      <c r="C23" s="135">
        <v>18.43</v>
      </c>
      <c r="D23" s="38" t="s">
        <v>128</v>
      </c>
    </row>
    <row r="24" spans="2:4" ht="13.5" customHeight="1">
      <c r="B24" s="12" t="s">
        <v>147</v>
      </c>
      <c r="C24" s="136">
        <v>291.67</v>
      </c>
      <c r="D24" s="39" t="s">
        <v>127</v>
      </c>
    </row>
    <row r="25" spans="2:4" ht="13.5" customHeight="1">
      <c r="B25" s="11" t="s">
        <v>148</v>
      </c>
      <c r="C25" s="135">
        <v>0</v>
      </c>
      <c r="D25" s="38" t="s">
        <v>83</v>
      </c>
    </row>
    <row r="26" spans="2:4" ht="13.5" customHeight="1">
      <c r="B26" s="12" t="s">
        <v>149</v>
      </c>
      <c r="C26" s="136">
        <v>5.31</v>
      </c>
      <c r="D26" s="39" t="s">
        <v>130</v>
      </c>
    </row>
    <row r="27" spans="2:4" ht="13.5" customHeight="1">
      <c r="B27" s="11" t="s">
        <v>150</v>
      </c>
      <c r="C27" s="135">
        <v>11.43</v>
      </c>
      <c r="D27" s="38" t="s">
        <v>125</v>
      </c>
    </row>
    <row r="28" spans="2:4" ht="13.5" customHeight="1">
      <c r="B28" s="12" t="s">
        <v>151</v>
      </c>
      <c r="C28" s="136">
        <v>0.41</v>
      </c>
      <c r="D28" s="39" t="s">
        <v>132</v>
      </c>
    </row>
    <row r="29" spans="2:4" ht="13.5" customHeight="1">
      <c r="B29" s="11" t="s">
        <v>152</v>
      </c>
      <c r="C29" s="135">
        <v>16.32</v>
      </c>
      <c r="D29" s="38" t="s">
        <v>131</v>
      </c>
    </row>
    <row r="30" spans="2:4" ht="13.5" customHeight="1">
      <c r="B30" s="12" t="s">
        <v>153</v>
      </c>
      <c r="C30" s="136">
        <v>7.19</v>
      </c>
      <c r="D30" s="39" t="s">
        <v>129</v>
      </c>
    </row>
    <row r="31" spans="2:4" ht="13.5" customHeight="1">
      <c r="B31" s="11" t="s">
        <v>178</v>
      </c>
      <c r="C31" s="135">
        <v>0.5</v>
      </c>
      <c r="D31" s="38" t="s">
        <v>126</v>
      </c>
    </row>
    <row r="32" spans="2:4" ht="13.5" customHeight="1">
      <c r="B32" s="12" t="s">
        <v>78</v>
      </c>
      <c r="C32" s="136">
        <v>631.09</v>
      </c>
      <c r="D32" s="39" t="s">
        <v>39</v>
      </c>
    </row>
    <row r="33" spans="2:4" ht="13.5" customHeight="1">
      <c r="B33" s="130" t="s">
        <v>63</v>
      </c>
      <c r="C33" s="134">
        <f>SUM(C34:C45)</f>
        <v>10422.83</v>
      </c>
      <c r="D33" s="132" t="s">
        <v>66</v>
      </c>
    </row>
    <row r="34" spans="2:4" ht="13.5" customHeight="1">
      <c r="B34" s="12" t="s">
        <v>144</v>
      </c>
      <c r="C34" s="127">
        <v>2170.25</v>
      </c>
      <c r="D34" s="39" t="s">
        <v>71</v>
      </c>
    </row>
    <row r="35" spans="2:4" ht="13.5" customHeight="1">
      <c r="B35" s="11" t="s">
        <v>145</v>
      </c>
      <c r="C35" s="128">
        <v>3243.57</v>
      </c>
      <c r="D35" s="38" t="s">
        <v>133</v>
      </c>
    </row>
    <row r="36" spans="2:4" ht="13.5" customHeight="1">
      <c r="B36" s="12" t="s">
        <v>150</v>
      </c>
      <c r="C36" s="127">
        <v>680.43</v>
      </c>
      <c r="D36" s="39" t="s">
        <v>134</v>
      </c>
    </row>
    <row r="37" spans="2:4" ht="13.5" customHeight="1">
      <c r="B37" s="11" t="s">
        <v>178</v>
      </c>
      <c r="C37" s="128">
        <v>1998.76</v>
      </c>
      <c r="D37" s="38" t="s">
        <v>135</v>
      </c>
    </row>
    <row r="38" spans="2:4" ht="13.5" customHeight="1">
      <c r="B38" s="12" t="s">
        <v>147</v>
      </c>
      <c r="C38" s="127">
        <v>1.38</v>
      </c>
      <c r="D38" s="39" t="s">
        <v>141</v>
      </c>
    </row>
    <row r="39" spans="2:4" ht="13.5" customHeight="1">
      <c r="B39" s="11" t="s">
        <v>146</v>
      </c>
      <c r="C39" s="128">
        <v>148.43</v>
      </c>
      <c r="D39" s="38" t="s">
        <v>136</v>
      </c>
    </row>
    <row r="40" spans="2:4" ht="13.5" customHeight="1">
      <c r="B40" s="12" t="s">
        <v>153</v>
      </c>
      <c r="C40" s="127">
        <v>1586.01</v>
      </c>
      <c r="D40" s="39" t="s">
        <v>137</v>
      </c>
    </row>
    <row r="41" spans="2:4" ht="13.5" customHeight="1">
      <c r="B41" s="11" t="s">
        <v>149</v>
      </c>
      <c r="C41" s="128">
        <v>18.559999999999999</v>
      </c>
      <c r="D41" s="38" t="s">
        <v>138</v>
      </c>
    </row>
    <row r="42" spans="2:4" ht="13.5" customHeight="1">
      <c r="B42" s="12" t="s">
        <v>152</v>
      </c>
      <c r="C42" s="127">
        <v>139.76</v>
      </c>
      <c r="D42" s="39" t="s">
        <v>139</v>
      </c>
    </row>
    <row r="43" spans="2:4" ht="13.5" customHeight="1">
      <c r="B43" s="11" t="s">
        <v>151</v>
      </c>
      <c r="C43" s="128">
        <v>225.01</v>
      </c>
      <c r="D43" s="38" t="s">
        <v>140</v>
      </c>
    </row>
    <row r="44" spans="2:4" ht="13.5" customHeight="1">
      <c r="B44" s="12" t="s">
        <v>148</v>
      </c>
      <c r="C44" s="127">
        <v>144.66999999999999</v>
      </c>
      <c r="D44" s="39" t="s">
        <v>72</v>
      </c>
    </row>
    <row r="45" spans="2:4" ht="9" customHeight="1">
      <c r="B45" s="170" t="s">
        <v>157</v>
      </c>
      <c r="C45" s="182">
        <v>66</v>
      </c>
      <c r="D45" s="183" t="s">
        <v>39</v>
      </c>
    </row>
    <row r="46" spans="2:4">
      <c r="B46" s="15" t="s">
        <v>80</v>
      </c>
      <c r="C46" s="12"/>
      <c r="D46" s="16" t="s">
        <v>79</v>
      </c>
    </row>
    <row r="47" spans="2:4">
      <c r="B47" s="15" t="s">
        <v>215</v>
      </c>
      <c r="C47" s="7"/>
      <c r="D47" s="16" t="s">
        <v>216</v>
      </c>
    </row>
    <row r="49" spans="2:4" ht="10.5">
      <c r="B49" s="138" t="s">
        <v>345</v>
      </c>
      <c r="C49" s="94"/>
      <c r="D49" s="188" t="s">
        <v>346</v>
      </c>
    </row>
    <row r="50" spans="2:4" ht="10.5">
      <c r="B50" s="139" t="s">
        <v>182</v>
      </c>
      <c r="C50" s="140"/>
      <c r="D50" s="139" t="s">
        <v>183</v>
      </c>
    </row>
    <row r="51" spans="2:4" ht="10.5">
      <c r="B51" s="187"/>
      <c r="C51" s="189"/>
      <c r="D51" s="187"/>
    </row>
  </sheetData>
  <hyperlinks>
    <hyperlink ref="B50" location="Enquiries!A1" display="Contact us for media support and coordination." xr:uid="{D2CDFB0F-1634-452B-8B6C-650E720238AC}"/>
    <hyperlink ref="D50" location="Enquiries!A1" display="للنشر الإعلامي يُرجى التواصل معنا للدعم والتنسيق." xr:uid="{F6940D00-401A-4060-9F63-B7179B4C2C0D}"/>
    <hyperlink ref="B49" location="Index!A1" display="Return to Main Page" xr:uid="{9BCC44F8-946D-4438-93A0-418975D33FB0}"/>
    <hyperlink ref="D49" location="Index!A1" display="العودة إلى الصفحة الرئيسية " xr:uid="{C4503460-8C84-43D1-BF37-ACEB2572B1D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workbookViewId="0">
      <selection activeCell="B24" sqref="B24:D26"/>
    </sheetView>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7" customFormat="1" ht="32.25" customHeight="1">
      <c r="B3" s="55" t="s">
        <v>331</v>
      </c>
      <c r="C3" s="55"/>
      <c r="D3" s="70" t="s">
        <v>332</v>
      </c>
    </row>
    <row r="4" spans="2:6" s="67" customFormat="1" ht="10.5" customHeight="1">
      <c r="B4" s="78"/>
      <c r="C4" s="78"/>
      <c r="D4" s="55"/>
    </row>
    <row r="5" spans="2:6">
      <c r="B5" s="30" t="s">
        <v>13</v>
      </c>
      <c r="D5" s="5" t="s">
        <v>59</v>
      </c>
    </row>
    <row r="6" spans="2:6" ht="13.5" customHeight="1">
      <c r="B6" s="8" t="s">
        <v>181</v>
      </c>
      <c r="C6" s="119" t="s">
        <v>252</v>
      </c>
      <c r="D6" s="9" t="s">
        <v>70</v>
      </c>
    </row>
    <row r="7" spans="2:6" ht="15" customHeight="1">
      <c r="B7" s="8"/>
      <c r="C7" s="119">
        <v>45689</v>
      </c>
      <c r="D7" s="9"/>
    </row>
    <row r="8" spans="2:6" ht="14.15" customHeight="1">
      <c r="B8" s="10" t="s">
        <v>17</v>
      </c>
      <c r="C8" s="116">
        <f>SUM(C9:C11)</f>
        <v>12407.24</v>
      </c>
      <c r="D8" s="37" t="s">
        <v>64</v>
      </c>
    </row>
    <row r="9" spans="2:6" ht="14.15" customHeight="1">
      <c r="B9" s="11" t="s">
        <v>22</v>
      </c>
      <c r="C9" s="72">
        <v>2795.31</v>
      </c>
      <c r="D9" s="38" t="s">
        <v>67</v>
      </c>
    </row>
    <row r="10" spans="2:6" ht="14.15" customHeight="1">
      <c r="B10" s="12" t="s">
        <v>24</v>
      </c>
      <c r="C10" s="73">
        <v>2760.32</v>
      </c>
      <c r="D10" s="39" t="s">
        <v>69</v>
      </c>
    </row>
    <row r="11" spans="2:6" ht="14.15" customHeight="1">
      <c r="B11" s="11" t="s">
        <v>23</v>
      </c>
      <c r="C11" s="72">
        <v>6851.61</v>
      </c>
      <c r="D11" s="38" t="s">
        <v>68</v>
      </c>
    </row>
    <row r="12" spans="2:6" ht="14.15" customHeight="1">
      <c r="B12" s="10" t="s">
        <v>18</v>
      </c>
      <c r="C12" s="71">
        <f>SUM(C13:C15)</f>
        <v>5159.17</v>
      </c>
      <c r="D12" s="37" t="s">
        <v>65</v>
      </c>
    </row>
    <row r="13" spans="2:6" ht="14.15" customHeight="1">
      <c r="B13" s="11" t="s">
        <v>22</v>
      </c>
      <c r="C13" s="120">
        <v>106.06</v>
      </c>
      <c r="D13" s="38" t="s">
        <v>67</v>
      </c>
    </row>
    <row r="14" spans="2:6" ht="14.15" customHeight="1">
      <c r="B14" s="12" t="s">
        <v>24</v>
      </c>
      <c r="C14" s="73">
        <v>4396.04</v>
      </c>
      <c r="D14" s="39" t="s">
        <v>69</v>
      </c>
    </row>
    <row r="15" spans="2:6" ht="14.15" customHeight="1">
      <c r="B15" s="11" t="s">
        <v>23</v>
      </c>
      <c r="C15" s="120">
        <v>657.07</v>
      </c>
      <c r="D15" s="38" t="s">
        <v>68</v>
      </c>
      <c r="F15" s="155"/>
    </row>
    <row r="16" spans="2:6" ht="14.15" customHeight="1">
      <c r="B16" s="10" t="s">
        <v>19</v>
      </c>
      <c r="C16" s="116">
        <f>SUM(C17:C19)</f>
        <v>10422.83</v>
      </c>
      <c r="D16" s="37" t="s">
        <v>66</v>
      </c>
    </row>
    <row r="17" spans="2:4" ht="14.15" customHeight="1">
      <c r="B17" s="11" t="s">
        <v>22</v>
      </c>
      <c r="C17" s="72">
        <v>5266.65</v>
      </c>
      <c r="D17" s="38" t="s">
        <v>67</v>
      </c>
    </row>
    <row r="18" spans="2:4" ht="14.15" customHeight="1">
      <c r="B18" s="12" t="s">
        <v>24</v>
      </c>
      <c r="C18" s="73">
        <v>3305.57</v>
      </c>
      <c r="D18" s="39" t="s">
        <v>69</v>
      </c>
    </row>
    <row r="19" spans="2:4" ht="14.15" customHeight="1">
      <c r="B19" s="170" t="s">
        <v>23</v>
      </c>
      <c r="C19" s="175">
        <v>1850.61</v>
      </c>
      <c r="D19" s="183" t="s">
        <v>68</v>
      </c>
    </row>
    <row r="20" spans="2:4" s="1" customFormat="1">
      <c r="B20" s="13"/>
      <c r="C20" s="13"/>
    </row>
    <row r="21" spans="2:4">
      <c r="B21" s="15" t="s">
        <v>80</v>
      </c>
      <c r="D21" s="16" t="s">
        <v>79</v>
      </c>
    </row>
    <row r="22" spans="2:4">
      <c r="B22" s="15" t="s">
        <v>215</v>
      </c>
      <c r="D22" s="16" t="s">
        <v>216</v>
      </c>
    </row>
    <row r="24" spans="2:4" ht="10.5">
      <c r="B24" s="138" t="s">
        <v>345</v>
      </c>
      <c r="C24" s="94"/>
      <c r="D24" s="188" t="s">
        <v>346</v>
      </c>
    </row>
    <row r="25" spans="2:4" ht="10.5">
      <c r="B25" s="139" t="s">
        <v>182</v>
      </c>
      <c r="C25" s="140"/>
      <c r="D25" s="139" t="s">
        <v>183</v>
      </c>
    </row>
    <row r="26" spans="2:4" ht="10.5">
      <c r="B26" s="187"/>
      <c r="C26" s="189"/>
      <c r="D26" s="187"/>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dimension ref="B2:D16"/>
  <sheetViews>
    <sheetView showGridLines="0" topLeftCell="B1" workbookViewId="0">
      <selection activeCell="D14" sqref="D14:D16"/>
    </sheetView>
  </sheetViews>
  <sheetFormatPr defaultColWidth="9.08984375" defaultRowHeight="14.5"/>
  <cols>
    <col min="1" max="1" width="9.08984375" style="93"/>
    <col min="2" max="2" width="51" style="93" customWidth="1"/>
    <col min="3" max="3" width="23.453125" style="93" customWidth="1"/>
    <col min="4" max="4" width="53.54296875" style="93" customWidth="1"/>
    <col min="5" max="16384" width="9.08984375" style="93"/>
  </cols>
  <sheetData>
    <row r="2" spans="2:4">
      <c r="B2" s="56" t="s">
        <v>333</v>
      </c>
      <c r="C2" s="97"/>
      <c r="D2" s="70" t="s">
        <v>334</v>
      </c>
    </row>
    <row r="3" spans="2:4">
      <c r="B3" s="30" t="s">
        <v>13</v>
      </c>
      <c r="D3" s="94" t="s">
        <v>59</v>
      </c>
    </row>
    <row r="4" spans="2:4" ht="15" customHeight="1">
      <c r="B4" s="8" t="s">
        <v>85</v>
      </c>
      <c r="C4" s="119" t="s">
        <v>252</v>
      </c>
      <c r="D4" s="9" t="s">
        <v>86</v>
      </c>
    </row>
    <row r="5" spans="2:4" ht="15.75" customHeight="1">
      <c r="B5" s="8" t="s">
        <v>87</v>
      </c>
      <c r="C5" s="119">
        <v>45689</v>
      </c>
      <c r="D5" s="9" t="s">
        <v>87</v>
      </c>
    </row>
    <row r="6" spans="2:4" ht="19.25" customHeight="1">
      <c r="B6" s="10" t="s">
        <v>21</v>
      </c>
      <c r="C6" s="71">
        <f>SUM(C7:C9)</f>
        <v>17566.420000000002</v>
      </c>
      <c r="D6" s="37" t="s">
        <v>77</v>
      </c>
    </row>
    <row r="7" spans="2:4">
      <c r="B7" s="100" t="s">
        <v>88</v>
      </c>
      <c r="C7" s="72">
        <v>219.38</v>
      </c>
      <c r="D7" s="44" t="s">
        <v>89</v>
      </c>
    </row>
    <row r="8" spans="2:4">
      <c r="B8" s="99" t="s">
        <v>90</v>
      </c>
      <c r="C8" s="73">
        <v>17109.59</v>
      </c>
      <c r="D8" s="102" t="s">
        <v>91</v>
      </c>
    </row>
    <row r="9" spans="2:4" ht="14.4" customHeight="1">
      <c r="B9" s="184" t="s">
        <v>92</v>
      </c>
      <c r="C9" s="175">
        <v>237.45</v>
      </c>
      <c r="D9" s="172" t="s">
        <v>93</v>
      </c>
    </row>
    <row r="10" spans="2:4">
      <c r="B10" s="94" t="s">
        <v>80</v>
      </c>
      <c r="D10" s="95" t="s">
        <v>79</v>
      </c>
    </row>
    <row r="11" spans="2:4">
      <c r="B11" s="15" t="s">
        <v>215</v>
      </c>
      <c r="D11" s="101" t="s">
        <v>216</v>
      </c>
    </row>
    <row r="12" spans="2:4">
      <c r="B12" s="94" t="s">
        <v>94</v>
      </c>
      <c r="D12" s="96" t="s">
        <v>95</v>
      </c>
    </row>
    <row r="14" spans="2:4">
      <c r="B14" s="138" t="s">
        <v>345</v>
      </c>
      <c r="C14" s="94"/>
      <c r="D14" s="188" t="s">
        <v>346</v>
      </c>
    </row>
    <row r="15" spans="2:4">
      <c r="B15" s="139" t="s">
        <v>182</v>
      </c>
      <c r="C15" s="140"/>
      <c r="D15" s="139" t="s">
        <v>183</v>
      </c>
    </row>
    <row r="16" spans="2:4">
      <c r="B16" s="187"/>
      <c r="C16" s="189"/>
      <c r="D16" s="187"/>
    </row>
  </sheetData>
  <hyperlinks>
    <hyperlink ref="B15" location="Enquiries!A1" display="Contact us for media support and coordination." xr:uid="{616A3BD4-4E72-4D9A-AB3E-47E6D17DB1A6}"/>
    <hyperlink ref="D15" location="Enquiries!A1" display="للنشر الإعلامي يُرجى التواصل معنا للدعم والتنسيق." xr:uid="{482396BE-ACCB-4707-A12B-43D36C2C6B4F}"/>
    <hyperlink ref="B14" location="Index!A1" display="Return to Main Page" xr:uid="{C865882C-C7AF-4AE2-B3CE-CC3F326A19C8}"/>
    <hyperlink ref="D14" location="Index!A1" display="العودة إلى الصفحة الرئيسية " xr:uid="{4B125E1E-6840-4083-A0F9-3F4323BA91A3}"/>
  </hyperlinks>
  <pageMargins left="0.7" right="0.7" top="0.75" bottom="0.75" header="0.3" footer="0.3"/>
  <headerFooter>
    <oddFooter>&amp;C_x000D_&amp;1#&amp;"Calibri"&amp;11&amp;K000000 This is classified as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dimension ref="B1:D15"/>
  <sheetViews>
    <sheetView showGridLines="0" zoomScale="90" zoomScaleNormal="90" workbookViewId="0">
      <selection activeCell="D38" sqref="D38"/>
    </sheetView>
  </sheetViews>
  <sheetFormatPr defaultColWidth="9.08984375" defaultRowHeight="14.5"/>
  <cols>
    <col min="1" max="1" width="9.08984375" style="93"/>
    <col min="2" max="2" width="36.54296875" style="93" customWidth="1"/>
    <col min="3" max="3" width="26.90625" style="93" customWidth="1"/>
    <col min="4" max="4" width="41.453125" style="93" customWidth="1"/>
    <col min="5" max="16384" width="9.08984375" style="93"/>
  </cols>
  <sheetData>
    <row r="1" spans="2:4">
      <c r="C1" s="97"/>
    </row>
    <row r="2" spans="2:4">
      <c r="B2" s="56" t="s">
        <v>335</v>
      </c>
      <c r="C2" s="98"/>
      <c r="D2" s="70" t="s">
        <v>336</v>
      </c>
    </row>
    <row r="3" spans="2:4">
      <c r="B3" s="30" t="s">
        <v>13</v>
      </c>
      <c r="D3" s="94" t="s">
        <v>59</v>
      </c>
    </row>
    <row r="4" spans="2:4">
      <c r="B4" s="8" t="s">
        <v>85</v>
      </c>
      <c r="C4" s="119" t="s">
        <v>252</v>
      </c>
      <c r="D4" s="9" t="s">
        <v>86</v>
      </c>
    </row>
    <row r="5" spans="2:4">
      <c r="B5" s="8" t="s">
        <v>87</v>
      </c>
      <c r="C5" s="119">
        <v>45689</v>
      </c>
      <c r="D5" s="9" t="s">
        <v>87</v>
      </c>
    </row>
    <row r="6" spans="2:4">
      <c r="B6" s="10" t="s">
        <v>21</v>
      </c>
      <c r="C6" s="71">
        <f>SUM(C7:C9)</f>
        <v>10422.84</v>
      </c>
      <c r="D6" s="37" t="s">
        <v>77</v>
      </c>
    </row>
    <row r="7" spans="2:4">
      <c r="B7" s="100" t="s">
        <v>88</v>
      </c>
      <c r="C7" s="72">
        <v>50.14</v>
      </c>
      <c r="D7" s="44" t="s">
        <v>89</v>
      </c>
    </row>
    <row r="8" spans="2:4">
      <c r="B8" s="99" t="s">
        <v>90</v>
      </c>
      <c r="C8" s="73">
        <v>10032.67</v>
      </c>
      <c r="D8" s="102" t="s">
        <v>91</v>
      </c>
    </row>
    <row r="9" spans="2:4">
      <c r="B9" s="184" t="s">
        <v>92</v>
      </c>
      <c r="C9" s="175">
        <v>340.03</v>
      </c>
      <c r="D9" s="172" t="s">
        <v>93</v>
      </c>
    </row>
    <row r="10" spans="2:4">
      <c r="B10" s="94" t="s">
        <v>80</v>
      </c>
      <c r="D10" s="95" t="s">
        <v>79</v>
      </c>
    </row>
    <row r="11" spans="2:4">
      <c r="B11" s="15" t="s">
        <v>215</v>
      </c>
      <c r="D11" s="101" t="s">
        <v>216</v>
      </c>
    </row>
    <row r="13" spans="2:4">
      <c r="B13" s="138" t="s">
        <v>345</v>
      </c>
      <c r="C13" s="94"/>
      <c r="D13" s="188" t="s">
        <v>346</v>
      </c>
    </row>
    <row r="14" spans="2:4">
      <c r="B14" s="139" t="s">
        <v>182</v>
      </c>
      <c r="C14" s="140"/>
      <c r="D14" s="139" t="s">
        <v>183</v>
      </c>
    </row>
    <row r="15" spans="2:4">
      <c r="B15" s="187"/>
      <c r="C15" s="189"/>
      <c r="D15" s="187"/>
    </row>
  </sheetData>
  <hyperlinks>
    <hyperlink ref="B14" location="Enquiries!A1" display="Contact us for media support and coordination." xr:uid="{7B0EE488-3541-454F-B6BC-F6B2C20BBEA0}"/>
    <hyperlink ref="D14" location="Enquiries!A1" display="للنشر الإعلامي يُرجى التواصل معنا للدعم والتنسيق." xr:uid="{48C00750-59B7-424A-929F-9A2CED40C8F8}"/>
    <hyperlink ref="B13" location="Index!A1" display="Return to Main Page" xr:uid="{7F45DCBA-88A5-44AD-899D-9D940307C306}"/>
    <hyperlink ref="D13" location="Index!A1" display="العودة إلى الصفحة الرئيسية " xr:uid="{020E8F52-FEBA-487B-8B64-8E7B39A1E6BA}"/>
  </hyperlinks>
  <pageMargins left="0.7" right="0.7" top="0.75" bottom="0.75" header="0.3" footer="0.3"/>
  <headerFooter>
    <oddFooter>&amp;C_x000D_&amp;1#&amp;"Calibri"&amp;11&amp;K000000 This is classified as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dimension ref="B2:F35"/>
  <sheetViews>
    <sheetView showGridLines="0" zoomScale="80" zoomScaleNormal="80" workbookViewId="0">
      <selection activeCell="B33" sqref="B33:D35"/>
    </sheetView>
  </sheetViews>
  <sheetFormatPr defaultColWidth="9.08984375" defaultRowHeight="14.5"/>
  <cols>
    <col min="1" max="1" width="9.08984375" style="93"/>
    <col min="2" max="2" width="66.08984375" style="93" customWidth="1"/>
    <col min="3" max="3" width="25.08984375" style="93" customWidth="1"/>
    <col min="4" max="4" width="68.6328125" style="93" customWidth="1"/>
    <col min="5" max="16384" width="9.08984375" style="93"/>
  </cols>
  <sheetData>
    <row r="2" spans="2:6" ht="26">
      <c r="B2" s="56" t="s">
        <v>337</v>
      </c>
      <c r="C2" s="97"/>
      <c r="D2" s="70" t="s">
        <v>338</v>
      </c>
    </row>
    <row r="3" spans="2:6">
      <c r="B3" s="30" t="s">
        <v>13</v>
      </c>
      <c r="C3" s="94"/>
      <c r="D3" s="94" t="s">
        <v>59</v>
      </c>
    </row>
    <row r="4" spans="2:6">
      <c r="B4" s="8" t="s">
        <v>97</v>
      </c>
      <c r="C4" s="119" t="s">
        <v>252</v>
      </c>
      <c r="D4" s="9" t="s">
        <v>100</v>
      </c>
    </row>
    <row r="5" spans="2:6">
      <c r="B5" s="8" t="s">
        <v>87</v>
      </c>
      <c r="C5" s="119">
        <v>45689</v>
      </c>
      <c r="D5" s="9" t="s">
        <v>87</v>
      </c>
    </row>
    <row r="6" spans="2:6">
      <c r="B6" s="10" t="s">
        <v>21</v>
      </c>
      <c r="C6" s="37">
        <f>SUM(C21,C14,C7)</f>
        <v>17921.790860000001</v>
      </c>
      <c r="D6" s="37" t="s">
        <v>77</v>
      </c>
    </row>
    <row r="7" spans="2:6" ht="18" customHeight="1">
      <c r="B7" s="106" t="s">
        <v>88</v>
      </c>
      <c r="C7" s="106">
        <f>SUM(C8:C13)</f>
        <v>148.88527099999999</v>
      </c>
      <c r="D7" s="108" t="s">
        <v>89</v>
      </c>
    </row>
    <row r="8" spans="2:6" ht="18" customHeight="1">
      <c r="B8" s="62" t="s">
        <v>263</v>
      </c>
      <c r="C8" s="112">
        <v>115.464917</v>
      </c>
      <c r="D8" s="109" t="s">
        <v>55</v>
      </c>
      <c r="E8" s="114"/>
      <c r="F8" s="115"/>
    </row>
    <row r="9" spans="2:6" ht="18" customHeight="1">
      <c r="B9" s="59" t="s">
        <v>270</v>
      </c>
      <c r="C9" s="110">
        <v>17.412109999999998</v>
      </c>
      <c r="D9" s="110" t="s">
        <v>40</v>
      </c>
      <c r="E9" s="114"/>
    </row>
    <row r="10" spans="2:6" ht="18" customHeight="1">
      <c r="B10" s="62" t="s">
        <v>266</v>
      </c>
      <c r="C10" s="112">
        <v>6.4448189999999999</v>
      </c>
      <c r="D10" s="109" t="s">
        <v>57</v>
      </c>
      <c r="E10" s="114"/>
    </row>
    <row r="11" spans="2:6" ht="18" customHeight="1">
      <c r="B11" s="59" t="s">
        <v>271</v>
      </c>
      <c r="C11" s="110">
        <v>2.6620050000000002</v>
      </c>
      <c r="D11" s="110" t="s">
        <v>58</v>
      </c>
      <c r="E11" s="114"/>
    </row>
    <row r="12" spans="2:6" ht="18" customHeight="1">
      <c r="B12" s="62" t="s">
        <v>272</v>
      </c>
      <c r="C12" s="112">
        <v>2.5591650000000001</v>
      </c>
      <c r="D12" s="109" t="s">
        <v>49</v>
      </c>
      <c r="E12" s="114"/>
    </row>
    <row r="13" spans="2:6" ht="18" customHeight="1">
      <c r="B13" s="59" t="s">
        <v>155</v>
      </c>
      <c r="C13" s="110">
        <v>4.3422549999999998</v>
      </c>
      <c r="D13" s="110" t="s">
        <v>96</v>
      </c>
      <c r="E13" s="114"/>
    </row>
    <row r="14" spans="2:6" ht="18" customHeight="1">
      <c r="B14" s="107" t="s">
        <v>90</v>
      </c>
      <c r="C14" s="113">
        <f>SUM(C15:C20)</f>
        <v>17719.020257</v>
      </c>
      <c r="D14" s="111" t="s">
        <v>91</v>
      </c>
    </row>
    <row r="15" spans="2:6" ht="18" customHeight="1">
      <c r="B15" s="59" t="s">
        <v>268</v>
      </c>
      <c r="C15" s="110">
        <v>8018.6320729999998</v>
      </c>
      <c r="D15" s="110" t="s">
        <v>53</v>
      </c>
      <c r="E15" s="114"/>
    </row>
    <row r="16" spans="2:6" ht="18" customHeight="1">
      <c r="B16" s="62" t="s">
        <v>264</v>
      </c>
      <c r="C16" s="112">
        <v>1967.5095409999999</v>
      </c>
      <c r="D16" s="109" t="s">
        <v>54</v>
      </c>
      <c r="E16" s="114"/>
    </row>
    <row r="17" spans="2:5" ht="18" customHeight="1">
      <c r="B17" s="59" t="s">
        <v>263</v>
      </c>
      <c r="C17" s="110">
        <v>1513.1455020000001</v>
      </c>
      <c r="D17" s="110" t="s">
        <v>55</v>
      </c>
    </row>
    <row r="18" spans="2:5" ht="18" customHeight="1">
      <c r="B18" s="62" t="s">
        <v>267</v>
      </c>
      <c r="C18" s="112">
        <v>1450.8588589999999</v>
      </c>
      <c r="D18" s="109" t="s">
        <v>44</v>
      </c>
    </row>
    <row r="19" spans="2:5" ht="18" customHeight="1">
      <c r="B19" s="59" t="s">
        <v>269</v>
      </c>
      <c r="C19" s="110">
        <v>961.74252799999999</v>
      </c>
      <c r="D19" s="110" t="s">
        <v>43</v>
      </c>
      <c r="E19" s="114"/>
    </row>
    <row r="20" spans="2:5" ht="18" customHeight="1">
      <c r="B20" s="62" t="s">
        <v>155</v>
      </c>
      <c r="C20" s="112">
        <v>3807.131754</v>
      </c>
      <c r="D20" s="109" t="s">
        <v>96</v>
      </c>
    </row>
    <row r="21" spans="2:5" ht="18" customHeight="1">
      <c r="B21" s="106" t="s">
        <v>92</v>
      </c>
      <c r="C21" s="108">
        <f>SUM(C22:C27)</f>
        <v>53.885331999999998</v>
      </c>
      <c r="D21" s="108" t="s">
        <v>93</v>
      </c>
    </row>
    <row r="22" spans="2:5" ht="18" customHeight="1">
      <c r="B22" s="62" t="s">
        <v>263</v>
      </c>
      <c r="C22" s="112">
        <v>41.506162000000003</v>
      </c>
      <c r="D22" s="109" t="s">
        <v>55</v>
      </c>
      <c r="E22" s="114"/>
    </row>
    <row r="23" spans="2:5" ht="18" customHeight="1">
      <c r="B23" s="59" t="s">
        <v>264</v>
      </c>
      <c r="C23" s="110">
        <v>6.8731099999999996</v>
      </c>
      <c r="D23" s="110" t="s">
        <v>54</v>
      </c>
      <c r="E23" s="114"/>
    </row>
    <row r="24" spans="2:5" ht="18" customHeight="1">
      <c r="B24" s="62" t="s">
        <v>265</v>
      </c>
      <c r="C24" s="112">
        <v>1.568481</v>
      </c>
      <c r="D24" s="109" t="s">
        <v>56</v>
      </c>
      <c r="E24" s="114"/>
    </row>
    <row r="25" spans="2:5" ht="18" customHeight="1">
      <c r="B25" s="59" t="s">
        <v>266</v>
      </c>
      <c r="C25" s="110">
        <v>1.4388049999999999</v>
      </c>
      <c r="D25" s="110" t="s">
        <v>57</v>
      </c>
      <c r="E25" s="114"/>
    </row>
    <row r="26" spans="2:5" ht="18" customHeight="1">
      <c r="B26" s="32" t="s">
        <v>267</v>
      </c>
      <c r="C26" s="112">
        <v>0.97547399999999995</v>
      </c>
      <c r="D26" s="112" t="s">
        <v>44</v>
      </c>
      <c r="E26" s="114"/>
    </row>
    <row r="27" spans="2:5" ht="18" customHeight="1">
      <c r="B27" s="185" t="s">
        <v>155</v>
      </c>
      <c r="C27" s="186">
        <v>1.5233000000000001</v>
      </c>
      <c r="D27" s="186" t="s">
        <v>96</v>
      </c>
    </row>
    <row r="28" spans="2:5">
      <c r="B28" s="103"/>
      <c r="C28" s="104"/>
      <c r="D28" s="105"/>
    </row>
    <row r="29" spans="2:5">
      <c r="B29" s="94" t="s">
        <v>80</v>
      </c>
      <c r="D29" s="95" t="s">
        <v>79</v>
      </c>
    </row>
    <row r="30" spans="2:5">
      <c r="B30" s="15" t="s">
        <v>215</v>
      </c>
      <c r="D30" s="101" t="s">
        <v>216</v>
      </c>
    </row>
    <row r="31" spans="2:5">
      <c r="B31" s="94" t="s">
        <v>94</v>
      </c>
      <c r="D31" s="96" t="s">
        <v>95</v>
      </c>
    </row>
    <row r="33" spans="2:4">
      <c r="B33" s="138" t="s">
        <v>345</v>
      </c>
      <c r="C33" s="94"/>
      <c r="D33" s="188" t="s">
        <v>346</v>
      </c>
    </row>
    <row r="34" spans="2:4">
      <c r="B34" s="139" t="s">
        <v>182</v>
      </c>
      <c r="C34" s="140"/>
      <c r="D34" s="139" t="s">
        <v>183</v>
      </c>
    </row>
    <row r="35" spans="2:4">
      <c r="B35" s="187"/>
      <c r="C35" s="189"/>
      <c r="D35" s="187"/>
    </row>
  </sheetData>
  <hyperlinks>
    <hyperlink ref="B34" location="Enquiries!A1" display="Contact us for media support and coordination." xr:uid="{37FC9C1C-FF5D-4CE0-9FE9-A180E6693B2C}"/>
    <hyperlink ref="D34" location="Enquiries!A1" display="للنشر الإعلامي يُرجى التواصل معنا للدعم والتنسيق." xr:uid="{EFA6C6E0-3EF9-46C7-917F-DC1DB2BDF810}"/>
    <hyperlink ref="B33" location="Index!A1" display="Return to Main Page" xr:uid="{023A5CC1-6F2E-4C22-AFC2-326692990E19}"/>
    <hyperlink ref="D33" location="Index!A1" display="العودة إلى الصفحة الرئيسية " xr:uid="{438E814E-E729-4F36-A927-BC423B5D6B08}"/>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dimension ref="B2:E34"/>
  <sheetViews>
    <sheetView showGridLines="0" zoomScale="98" zoomScaleNormal="98" workbookViewId="0">
      <selection activeCell="B32" sqref="B32:D34"/>
    </sheetView>
  </sheetViews>
  <sheetFormatPr defaultColWidth="9.08984375" defaultRowHeight="14.5"/>
  <cols>
    <col min="1" max="1" width="9.08984375" style="93"/>
    <col min="2" max="2" width="49.54296875" style="93" customWidth="1"/>
    <col min="3" max="3" width="23" style="93" customWidth="1"/>
    <col min="4" max="4" width="59.08984375" style="93" customWidth="1"/>
    <col min="5" max="16384" width="9.08984375" style="93"/>
  </cols>
  <sheetData>
    <row r="2" spans="2:5" ht="26">
      <c r="B2" s="56" t="s">
        <v>339</v>
      </c>
      <c r="C2" s="97"/>
      <c r="D2" s="70" t="s">
        <v>340</v>
      </c>
    </row>
    <row r="3" spans="2:5">
      <c r="B3" s="30" t="s">
        <v>13</v>
      </c>
      <c r="C3" s="94"/>
      <c r="D3" s="94" t="s">
        <v>59</v>
      </c>
    </row>
    <row r="4" spans="2:5">
      <c r="B4" s="8" t="s">
        <v>97</v>
      </c>
      <c r="C4" s="119" t="s">
        <v>252</v>
      </c>
      <c r="D4" s="9" t="s">
        <v>100</v>
      </c>
    </row>
    <row r="5" spans="2:5">
      <c r="B5" s="8" t="s">
        <v>87</v>
      </c>
      <c r="C5" s="119">
        <v>45689</v>
      </c>
      <c r="D5" s="9" t="s">
        <v>87</v>
      </c>
    </row>
    <row r="6" spans="2:5">
      <c r="B6" s="10" t="s">
        <v>21</v>
      </c>
      <c r="C6" s="37">
        <f>SUM(C21,C14,C7)</f>
        <v>17566.420000000002</v>
      </c>
      <c r="D6" s="37" t="s">
        <v>77</v>
      </c>
    </row>
    <row r="7" spans="2:5" ht="15" customHeight="1">
      <c r="B7" s="106" t="s">
        <v>88</v>
      </c>
      <c r="C7" s="108">
        <f>SUM(C8:C13)</f>
        <v>219.38</v>
      </c>
      <c r="D7" s="108" t="s">
        <v>89</v>
      </c>
    </row>
    <row r="8" spans="2:5" ht="15" customHeight="1">
      <c r="B8" s="62" t="s">
        <v>263</v>
      </c>
      <c r="C8" s="112">
        <v>181.2</v>
      </c>
      <c r="D8" s="109" t="s">
        <v>55</v>
      </c>
    </row>
    <row r="9" spans="2:5" ht="15" customHeight="1">
      <c r="B9" s="59" t="s">
        <v>270</v>
      </c>
      <c r="C9" s="110">
        <v>18.62</v>
      </c>
      <c r="D9" s="110" t="s">
        <v>40</v>
      </c>
    </row>
    <row r="10" spans="2:5" ht="15" customHeight="1">
      <c r="B10" s="62" t="s">
        <v>274</v>
      </c>
      <c r="C10" s="112">
        <v>9.31</v>
      </c>
      <c r="D10" s="109" t="s">
        <v>52</v>
      </c>
      <c r="E10" s="114"/>
    </row>
    <row r="11" spans="2:5" ht="15" customHeight="1">
      <c r="B11" s="59" t="s">
        <v>268</v>
      </c>
      <c r="C11" s="110">
        <v>3.66</v>
      </c>
      <c r="D11" s="110" t="s">
        <v>53</v>
      </c>
    </row>
    <row r="12" spans="2:5" ht="15" customHeight="1">
      <c r="B12" s="62" t="s">
        <v>267</v>
      </c>
      <c r="C12" s="112">
        <v>2.52</v>
      </c>
      <c r="D12" s="109" t="s">
        <v>44</v>
      </c>
    </row>
    <row r="13" spans="2:5" ht="15" customHeight="1">
      <c r="B13" s="59" t="s">
        <v>155</v>
      </c>
      <c r="C13" s="110">
        <v>4.07</v>
      </c>
      <c r="D13" s="110" t="s">
        <v>96</v>
      </c>
    </row>
    <row r="14" spans="2:5" ht="15" customHeight="1">
      <c r="B14" s="107" t="s">
        <v>90</v>
      </c>
      <c r="C14" s="113">
        <f>SUM(C15:C20)</f>
        <v>17109.59</v>
      </c>
      <c r="D14" s="111" t="s">
        <v>91</v>
      </c>
    </row>
    <row r="15" spans="2:5" ht="15" customHeight="1">
      <c r="B15" s="59" t="s">
        <v>274</v>
      </c>
      <c r="C15" s="110">
        <v>7170.98</v>
      </c>
      <c r="D15" s="110" t="s">
        <v>52</v>
      </c>
    </row>
    <row r="16" spans="2:5" ht="15" customHeight="1">
      <c r="B16" s="62" t="s">
        <v>268</v>
      </c>
      <c r="C16" s="112">
        <v>2347.9</v>
      </c>
      <c r="D16" s="109" t="s">
        <v>53</v>
      </c>
    </row>
    <row r="17" spans="2:5" ht="15" customHeight="1">
      <c r="B17" s="59" t="s">
        <v>275</v>
      </c>
      <c r="C17" s="110">
        <v>1541.62</v>
      </c>
      <c r="D17" s="110" t="s">
        <v>45</v>
      </c>
    </row>
    <row r="18" spans="2:5" ht="15" customHeight="1">
      <c r="B18" s="62" t="s">
        <v>264</v>
      </c>
      <c r="C18" s="112">
        <v>1416.47</v>
      </c>
      <c r="D18" s="109" t="s">
        <v>54</v>
      </c>
      <c r="E18" s="114"/>
    </row>
    <row r="19" spans="2:5" ht="15" customHeight="1">
      <c r="B19" s="59" t="s">
        <v>263</v>
      </c>
      <c r="C19" s="110">
        <v>1118.1099999999999</v>
      </c>
      <c r="D19" s="110" t="s">
        <v>55</v>
      </c>
      <c r="E19" s="114"/>
    </row>
    <row r="20" spans="2:5" ht="15" customHeight="1">
      <c r="B20" s="62" t="s">
        <v>155</v>
      </c>
      <c r="C20" s="112">
        <v>3514.51</v>
      </c>
      <c r="D20" s="109" t="s">
        <v>96</v>
      </c>
    </row>
    <row r="21" spans="2:5" ht="15" customHeight="1">
      <c r="B21" s="106" t="s">
        <v>92</v>
      </c>
      <c r="C21" s="108">
        <f>SUM(C22:C27)</f>
        <v>237.45000000000002</v>
      </c>
      <c r="D21" s="108" t="s">
        <v>93</v>
      </c>
    </row>
    <row r="22" spans="2:5" ht="15" customHeight="1">
      <c r="B22" s="62" t="s">
        <v>271</v>
      </c>
      <c r="C22" s="112">
        <v>229.36</v>
      </c>
      <c r="D22" s="109" t="s">
        <v>58</v>
      </c>
    </row>
    <row r="23" spans="2:5" ht="15" customHeight="1">
      <c r="B23" s="59" t="s">
        <v>264</v>
      </c>
      <c r="C23" s="110">
        <v>3.56</v>
      </c>
      <c r="D23" s="110" t="s">
        <v>54</v>
      </c>
    </row>
    <row r="24" spans="2:5" ht="15" customHeight="1">
      <c r="B24" s="62" t="s">
        <v>265</v>
      </c>
      <c r="C24" s="112">
        <v>1.73</v>
      </c>
      <c r="D24" s="109" t="s">
        <v>56</v>
      </c>
    </row>
    <row r="25" spans="2:5" ht="15" customHeight="1">
      <c r="B25" s="59" t="s">
        <v>273</v>
      </c>
      <c r="C25" s="110">
        <v>1.03</v>
      </c>
      <c r="D25" s="110" t="s">
        <v>41</v>
      </c>
    </row>
    <row r="26" spans="2:5" ht="15" customHeight="1">
      <c r="B26" s="32" t="s">
        <v>263</v>
      </c>
      <c r="C26" s="112">
        <v>1.03</v>
      </c>
      <c r="D26" s="112" t="s">
        <v>55</v>
      </c>
      <c r="E26" s="114"/>
    </row>
    <row r="27" spans="2:5" ht="15" customHeight="1">
      <c r="B27" s="185" t="s">
        <v>155</v>
      </c>
      <c r="C27" s="186">
        <v>0.74</v>
      </c>
      <c r="D27" s="186" t="s">
        <v>96</v>
      </c>
    </row>
    <row r="28" spans="2:5" ht="15" customHeight="1">
      <c r="B28" s="103"/>
      <c r="C28" s="104"/>
      <c r="D28" s="105"/>
    </row>
    <row r="29" spans="2:5">
      <c r="B29" s="94" t="s">
        <v>80</v>
      </c>
      <c r="D29" s="95" t="s">
        <v>79</v>
      </c>
    </row>
    <row r="30" spans="2:5">
      <c r="B30" s="15" t="s">
        <v>215</v>
      </c>
      <c r="D30" s="101" t="s">
        <v>216</v>
      </c>
    </row>
    <row r="31" spans="2:5">
      <c r="B31" s="94"/>
      <c r="D31" s="96"/>
    </row>
    <row r="32" spans="2:5">
      <c r="B32" s="138" t="s">
        <v>345</v>
      </c>
      <c r="C32" s="94"/>
      <c r="D32" s="188" t="s">
        <v>346</v>
      </c>
    </row>
    <row r="33" spans="2:4">
      <c r="B33" s="139" t="s">
        <v>182</v>
      </c>
      <c r="C33" s="140"/>
      <c r="D33" s="139" t="s">
        <v>183</v>
      </c>
    </row>
    <row r="34" spans="2:4">
      <c r="B34" s="187"/>
      <c r="C34" s="189"/>
      <c r="D34" s="187"/>
    </row>
  </sheetData>
  <hyperlinks>
    <hyperlink ref="B33" location="Enquiries!A1" display="Contact us for media support and coordination." xr:uid="{3EDDB75A-B870-4F40-862D-A8778C651316}"/>
    <hyperlink ref="D33" location="Enquiries!A1" display="للنشر الإعلامي يُرجى التواصل معنا للدعم والتنسيق." xr:uid="{F643C42B-B92D-47C6-A7F9-1F781251283D}"/>
    <hyperlink ref="B32" location="Index!A1" display="Return to Main Page" xr:uid="{61E7627B-29E7-41E8-B9F7-49A5F8FB3AA8}"/>
    <hyperlink ref="D32" location="Index!A1" display="العودة إلى الصفحة الرئيسية " xr:uid="{926454D6-288A-445A-9634-6F73D5C06C2A}"/>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dimension ref="B2:D35"/>
  <sheetViews>
    <sheetView showGridLines="0" zoomScale="86" zoomScaleNormal="86" workbookViewId="0">
      <selection activeCell="B32" sqref="B31:B32"/>
    </sheetView>
  </sheetViews>
  <sheetFormatPr defaultColWidth="9.08984375" defaultRowHeight="14.5"/>
  <cols>
    <col min="1" max="1" width="9.08984375" style="93"/>
    <col min="2" max="2" width="54.54296875" style="93" customWidth="1"/>
    <col min="3" max="3" width="28" style="93" customWidth="1"/>
    <col min="4" max="4" width="58.453125" style="93" customWidth="1"/>
    <col min="5" max="16384" width="9.08984375" style="93"/>
  </cols>
  <sheetData>
    <row r="2" spans="2:4">
      <c r="B2" s="56" t="s">
        <v>341</v>
      </c>
      <c r="C2" s="98"/>
      <c r="D2" s="70" t="s">
        <v>342</v>
      </c>
    </row>
    <row r="3" spans="2:4">
      <c r="B3" s="30" t="s">
        <v>13</v>
      </c>
      <c r="C3" s="94"/>
      <c r="D3" s="94" t="s">
        <v>59</v>
      </c>
    </row>
    <row r="4" spans="2:4">
      <c r="B4" s="8" t="s">
        <v>99</v>
      </c>
      <c r="C4" s="119" t="s">
        <v>252</v>
      </c>
      <c r="D4" s="9" t="s">
        <v>98</v>
      </c>
    </row>
    <row r="5" spans="2:4">
      <c r="B5" s="8" t="s">
        <v>87</v>
      </c>
      <c r="C5" s="119">
        <v>45689</v>
      </c>
      <c r="D5" s="9" t="s">
        <v>87</v>
      </c>
    </row>
    <row r="6" spans="2:4">
      <c r="B6" s="10" t="s">
        <v>21</v>
      </c>
      <c r="C6" s="37">
        <f>SUM(C21,C14,C7)</f>
        <v>17566.399999999998</v>
      </c>
      <c r="D6" s="37" t="s">
        <v>77</v>
      </c>
    </row>
    <row r="7" spans="2:4" ht="15" customHeight="1">
      <c r="B7" s="106" t="s">
        <v>88</v>
      </c>
      <c r="C7" s="108">
        <f>SUM(C8:C13)</f>
        <v>219.38</v>
      </c>
      <c r="D7" s="108" t="s">
        <v>89</v>
      </c>
    </row>
    <row r="8" spans="2:4" ht="15" customHeight="1">
      <c r="B8" s="62" t="s">
        <v>218</v>
      </c>
      <c r="C8" s="112">
        <v>60.07</v>
      </c>
      <c r="D8" s="109" t="s">
        <v>107</v>
      </c>
    </row>
    <row r="9" spans="2:4" ht="15" customHeight="1">
      <c r="B9" s="59" t="s">
        <v>223</v>
      </c>
      <c r="C9" s="110">
        <v>44.87</v>
      </c>
      <c r="D9" s="110" t="s">
        <v>115</v>
      </c>
    </row>
    <row r="10" spans="2:4" ht="15" customHeight="1">
      <c r="B10" s="62" t="s">
        <v>262</v>
      </c>
      <c r="C10" s="112">
        <v>40.950000000000003</v>
      </c>
      <c r="D10" s="109" t="s">
        <v>235</v>
      </c>
    </row>
    <row r="11" spans="2:4" ht="15" customHeight="1">
      <c r="B11" s="59" t="s">
        <v>221</v>
      </c>
      <c r="C11" s="110">
        <v>27.55</v>
      </c>
      <c r="D11" s="110" t="s">
        <v>112</v>
      </c>
    </row>
    <row r="12" spans="2:4" ht="15" customHeight="1">
      <c r="B12" s="62" t="s">
        <v>227</v>
      </c>
      <c r="C12" s="112">
        <v>8.67</v>
      </c>
      <c r="D12" s="109" t="s">
        <v>111</v>
      </c>
    </row>
    <row r="13" spans="2:4" ht="15" customHeight="1">
      <c r="B13" s="59" t="s">
        <v>142</v>
      </c>
      <c r="C13" s="110">
        <v>37.270000000000003</v>
      </c>
      <c r="D13" s="110" t="s">
        <v>143</v>
      </c>
    </row>
    <row r="14" spans="2:4" ht="15" customHeight="1">
      <c r="B14" s="107" t="s">
        <v>90</v>
      </c>
      <c r="C14" s="113">
        <f>SUM(C15:C20)</f>
        <v>17109.589999999997</v>
      </c>
      <c r="D14" s="111" t="s">
        <v>91</v>
      </c>
    </row>
    <row r="15" spans="2:4" ht="15" customHeight="1">
      <c r="B15" s="59" t="s">
        <v>217</v>
      </c>
      <c r="C15" s="110">
        <v>4140.96</v>
      </c>
      <c r="D15" s="110" t="s">
        <v>156</v>
      </c>
    </row>
    <row r="16" spans="2:4" ht="15" customHeight="1">
      <c r="B16" s="62" t="s">
        <v>218</v>
      </c>
      <c r="C16" s="112">
        <v>3804.27</v>
      </c>
      <c r="D16" s="109" t="s">
        <v>107</v>
      </c>
    </row>
    <row r="17" spans="2:4" ht="15" customHeight="1">
      <c r="B17" s="59" t="s">
        <v>219</v>
      </c>
      <c r="C17" s="110">
        <v>2006.22</v>
      </c>
      <c r="D17" s="110" t="s">
        <v>110</v>
      </c>
    </row>
    <row r="18" spans="2:4" ht="15" customHeight="1">
      <c r="B18" s="62" t="s">
        <v>220</v>
      </c>
      <c r="C18" s="112">
        <v>839.83</v>
      </c>
      <c r="D18" s="109" t="s">
        <v>108</v>
      </c>
    </row>
    <row r="19" spans="2:4" ht="15" customHeight="1">
      <c r="B19" s="59" t="s">
        <v>221</v>
      </c>
      <c r="C19" s="110">
        <v>818.74</v>
      </c>
      <c r="D19" s="110" t="s">
        <v>112</v>
      </c>
    </row>
    <row r="20" spans="2:4" ht="15" customHeight="1">
      <c r="B20" s="62" t="s">
        <v>142</v>
      </c>
      <c r="C20" s="112">
        <v>5499.57</v>
      </c>
      <c r="D20" s="109" t="s">
        <v>143</v>
      </c>
    </row>
    <row r="21" spans="2:4" ht="15" customHeight="1">
      <c r="B21" s="106" t="s">
        <v>92</v>
      </c>
      <c r="C21" s="108">
        <f>SUM(C22:C27)</f>
        <v>237.43</v>
      </c>
      <c r="D21" s="108" t="s">
        <v>93</v>
      </c>
    </row>
    <row r="22" spans="2:4" ht="15" customHeight="1">
      <c r="B22" s="62" t="s">
        <v>261</v>
      </c>
      <c r="C22" s="112">
        <v>225.09</v>
      </c>
      <c r="D22" s="109" t="s">
        <v>260</v>
      </c>
    </row>
    <row r="23" spans="2:4" ht="15" customHeight="1">
      <c r="B23" s="59" t="s">
        <v>276</v>
      </c>
      <c r="C23" s="110">
        <v>3.77</v>
      </c>
      <c r="D23" s="110" t="s">
        <v>236</v>
      </c>
    </row>
    <row r="24" spans="2:4" ht="15" customHeight="1">
      <c r="B24" s="62" t="s">
        <v>179</v>
      </c>
      <c r="C24" s="112">
        <v>2.98</v>
      </c>
      <c r="D24" s="109" t="s">
        <v>109</v>
      </c>
    </row>
    <row r="25" spans="2:4" ht="15" customHeight="1">
      <c r="B25" s="59" t="s">
        <v>277</v>
      </c>
      <c r="C25" s="110">
        <v>2.16</v>
      </c>
      <c r="D25" s="110" t="s">
        <v>213</v>
      </c>
    </row>
    <row r="26" spans="2:4" ht="15" customHeight="1">
      <c r="B26" s="32" t="s">
        <v>218</v>
      </c>
      <c r="C26" s="112">
        <v>1.46</v>
      </c>
      <c r="D26" s="112" t="s">
        <v>107</v>
      </c>
    </row>
    <row r="27" spans="2:4" ht="15" customHeight="1">
      <c r="B27" s="185" t="s">
        <v>142</v>
      </c>
      <c r="C27" s="186">
        <v>1.97</v>
      </c>
      <c r="D27" s="186" t="s">
        <v>143</v>
      </c>
    </row>
    <row r="28" spans="2:4" ht="15" customHeight="1">
      <c r="B28" s="103"/>
      <c r="C28" s="104"/>
      <c r="D28" s="105"/>
    </row>
    <row r="29" spans="2:4">
      <c r="B29" s="94" t="s">
        <v>80</v>
      </c>
      <c r="D29" s="95" t="s">
        <v>79</v>
      </c>
    </row>
    <row r="30" spans="2:4">
      <c r="B30" s="15" t="s">
        <v>215</v>
      </c>
      <c r="D30" s="101" t="s">
        <v>216</v>
      </c>
    </row>
    <row r="31" spans="2:4">
      <c r="B31" s="94" t="s">
        <v>94</v>
      </c>
      <c r="C31" s="96"/>
      <c r="D31" s="96" t="s">
        <v>95</v>
      </c>
    </row>
    <row r="33" spans="2:4">
      <c r="B33" s="138" t="s">
        <v>345</v>
      </c>
      <c r="C33" s="94"/>
      <c r="D33" s="188" t="s">
        <v>346</v>
      </c>
    </row>
    <row r="34" spans="2:4">
      <c r="B34" s="139" t="s">
        <v>182</v>
      </c>
      <c r="C34" s="140"/>
      <c r="D34" s="139" t="s">
        <v>183</v>
      </c>
    </row>
    <row r="35" spans="2:4">
      <c r="B35" s="187"/>
      <c r="C35" s="189"/>
      <c r="D35" s="187"/>
    </row>
  </sheetData>
  <hyperlinks>
    <hyperlink ref="B34" location="Enquiries!A1" display="Contact us for media support and coordination." xr:uid="{273A4C82-FEE1-4C97-95D1-A4376960D468}"/>
    <hyperlink ref="D34" location="Enquiries!A1" display="للنشر الإعلامي يُرجى التواصل معنا للدعم والتنسيق." xr:uid="{0AED338C-066D-4432-B333-2039087DD0C7}"/>
    <hyperlink ref="B33" location="Index!A1" display="Return to Main Page" xr:uid="{70FC27FE-809A-4D9C-832D-23CB3A3F67CC}"/>
    <hyperlink ref="D33" location="Index!A1" display="العودة إلى الصفحة الرئيسية " xr:uid="{3D457F82-3EA6-44C4-B86C-D81D80674296}"/>
  </hyperlinks>
  <pageMargins left="0.7" right="0.7" top="0.75" bottom="0.75" header="0.3" footer="0.3"/>
  <headerFooter>
    <oddFooter>&amp;C_x000D_&amp;1#&amp;"Calibri"&amp;11&amp;K000000 This is classified as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8F5D-861A-429C-93AF-86974281B96E}">
  <dimension ref="B2:E39"/>
  <sheetViews>
    <sheetView showGridLines="0" zoomScale="88" zoomScaleNormal="88" workbookViewId="0">
      <selection activeCell="D34" sqref="B32:D34"/>
    </sheetView>
  </sheetViews>
  <sheetFormatPr defaultColWidth="9.08984375" defaultRowHeight="14.5"/>
  <cols>
    <col min="1" max="1" width="9.08984375" style="93"/>
    <col min="2" max="2" width="57" style="93" customWidth="1"/>
    <col min="3" max="3" width="14.54296875" style="93" bestFit="1" customWidth="1"/>
    <col min="4" max="4" width="68.90625" style="93" customWidth="1"/>
    <col min="5" max="16384" width="9.08984375" style="93"/>
  </cols>
  <sheetData>
    <row r="2" spans="2:4">
      <c r="B2" s="56" t="s">
        <v>343</v>
      </c>
      <c r="C2" s="94"/>
      <c r="D2" s="70" t="s">
        <v>344</v>
      </c>
    </row>
    <row r="3" spans="2:4">
      <c r="B3" s="30" t="s">
        <v>13</v>
      </c>
      <c r="D3" s="94" t="s">
        <v>59</v>
      </c>
    </row>
    <row r="4" spans="2:4" ht="17.25" customHeight="1">
      <c r="B4" s="8" t="s">
        <v>99</v>
      </c>
      <c r="C4" s="119" t="s">
        <v>252</v>
      </c>
      <c r="D4" s="9" t="s">
        <v>98</v>
      </c>
    </row>
    <row r="5" spans="2:4">
      <c r="B5" s="8" t="s">
        <v>87</v>
      </c>
      <c r="C5" s="119">
        <v>45689</v>
      </c>
      <c r="D5" s="9" t="s">
        <v>87</v>
      </c>
    </row>
    <row r="6" spans="2:4">
      <c r="B6" s="10" t="s">
        <v>21</v>
      </c>
      <c r="C6" s="37">
        <f>SUM(C21,C14,C7)</f>
        <v>10422.840000000002</v>
      </c>
      <c r="D6" s="37" t="s">
        <v>77</v>
      </c>
    </row>
    <row r="7" spans="2:4">
      <c r="B7" s="106" t="s">
        <v>88</v>
      </c>
      <c r="C7" s="108">
        <f>SUM(C8:C13)</f>
        <v>50.14</v>
      </c>
      <c r="D7" s="108" t="s">
        <v>89</v>
      </c>
    </row>
    <row r="8" spans="2:4">
      <c r="B8" s="62" t="s">
        <v>227</v>
      </c>
      <c r="C8" s="112">
        <v>9.52</v>
      </c>
      <c r="D8" s="109" t="s">
        <v>111</v>
      </c>
    </row>
    <row r="9" spans="2:4">
      <c r="B9" s="59" t="s">
        <v>232</v>
      </c>
      <c r="C9" s="110">
        <v>7.07</v>
      </c>
      <c r="D9" s="110" t="s">
        <v>117</v>
      </c>
    </row>
    <row r="10" spans="2:4">
      <c r="B10" s="62" t="s">
        <v>231</v>
      </c>
      <c r="C10" s="112">
        <v>3.94</v>
      </c>
      <c r="D10" s="109" t="s">
        <v>118</v>
      </c>
    </row>
    <row r="11" spans="2:4">
      <c r="B11" s="59" t="s">
        <v>234</v>
      </c>
      <c r="C11" s="110">
        <v>3.85</v>
      </c>
      <c r="D11" s="110" t="s">
        <v>120</v>
      </c>
    </row>
    <row r="12" spans="2:4">
      <c r="B12" s="62" t="s">
        <v>179</v>
      </c>
      <c r="C12" s="112">
        <v>3.36</v>
      </c>
      <c r="D12" s="109" t="s">
        <v>109</v>
      </c>
    </row>
    <row r="13" spans="2:4">
      <c r="B13" s="59" t="s">
        <v>142</v>
      </c>
      <c r="C13" s="110">
        <v>22.4</v>
      </c>
      <c r="D13" s="110" t="s">
        <v>143</v>
      </c>
    </row>
    <row r="14" spans="2:4">
      <c r="B14" s="107" t="s">
        <v>90</v>
      </c>
      <c r="C14" s="113">
        <f>SUM(C15:C20)</f>
        <v>10032.670000000002</v>
      </c>
      <c r="D14" s="111" t="s">
        <v>91</v>
      </c>
    </row>
    <row r="15" spans="2:4">
      <c r="B15" s="59" t="s">
        <v>222</v>
      </c>
      <c r="C15" s="110">
        <v>1299.57</v>
      </c>
      <c r="D15" s="110" t="s">
        <v>116</v>
      </c>
    </row>
    <row r="16" spans="2:4">
      <c r="B16" s="62" t="s">
        <v>218</v>
      </c>
      <c r="C16" s="112">
        <v>1208.28</v>
      </c>
      <c r="D16" s="109" t="s">
        <v>107</v>
      </c>
    </row>
    <row r="17" spans="2:5">
      <c r="B17" s="59" t="s">
        <v>179</v>
      </c>
      <c r="C17" s="110">
        <v>1191.03</v>
      </c>
      <c r="D17" s="110" t="s">
        <v>109</v>
      </c>
    </row>
    <row r="18" spans="2:5">
      <c r="B18" s="62" t="s">
        <v>232</v>
      </c>
      <c r="C18" s="112">
        <v>735.26</v>
      </c>
      <c r="D18" s="109" t="s">
        <v>117</v>
      </c>
    </row>
    <row r="19" spans="2:5">
      <c r="B19" s="59" t="s">
        <v>231</v>
      </c>
      <c r="C19" s="110">
        <v>668.73</v>
      </c>
      <c r="D19" s="110" t="s">
        <v>118</v>
      </c>
    </row>
    <row r="20" spans="2:5">
      <c r="B20" s="62" t="s">
        <v>142</v>
      </c>
      <c r="C20" s="112">
        <v>4929.8</v>
      </c>
      <c r="D20" s="109" t="s">
        <v>143</v>
      </c>
    </row>
    <row r="21" spans="2:5">
      <c r="B21" s="106" t="s">
        <v>92</v>
      </c>
      <c r="C21" s="108">
        <f>SUM(C22:C27)</f>
        <v>340.03</v>
      </c>
      <c r="D21" s="108" t="s">
        <v>93</v>
      </c>
    </row>
    <row r="22" spans="2:5">
      <c r="B22" s="62" t="s">
        <v>179</v>
      </c>
      <c r="C22" s="112">
        <v>96.94</v>
      </c>
      <c r="D22" s="109" t="s">
        <v>109</v>
      </c>
    </row>
    <row r="23" spans="2:5">
      <c r="B23" s="59" t="s">
        <v>278</v>
      </c>
      <c r="C23" s="110">
        <v>80.94</v>
      </c>
      <c r="D23" s="110" t="s">
        <v>280</v>
      </c>
    </row>
    <row r="24" spans="2:5">
      <c r="B24" s="62" t="s">
        <v>279</v>
      </c>
      <c r="C24" s="112">
        <v>53.15</v>
      </c>
      <c r="D24" s="109" t="s">
        <v>121</v>
      </c>
    </row>
    <row r="25" spans="2:5">
      <c r="B25" s="59" t="s">
        <v>233</v>
      </c>
      <c r="C25" s="110">
        <v>14.75</v>
      </c>
      <c r="D25" s="110" t="s">
        <v>210</v>
      </c>
    </row>
    <row r="26" spans="2:5">
      <c r="B26" s="121" t="s">
        <v>231</v>
      </c>
      <c r="C26" s="122">
        <v>13.12</v>
      </c>
      <c r="D26" s="122" t="s">
        <v>118</v>
      </c>
    </row>
    <row r="27" spans="2:5">
      <c r="B27" s="185" t="s">
        <v>142</v>
      </c>
      <c r="C27" s="186">
        <v>81.13</v>
      </c>
      <c r="D27" s="186" t="s">
        <v>143</v>
      </c>
    </row>
    <row r="28" spans="2:5">
      <c r="B28" s="103"/>
      <c r="C28" s="104"/>
      <c r="D28" s="105"/>
    </row>
    <row r="29" spans="2:5">
      <c r="B29" s="94" t="s">
        <v>80</v>
      </c>
      <c r="D29" s="95" t="s">
        <v>79</v>
      </c>
    </row>
    <row r="30" spans="2:5">
      <c r="B30" s="15" t="s">
        <v>215</v>
      </c>
      <c r="D30" s="101" t="s">
        <v>216</v>
      </c>
    </row>
    <row r="31" spans="2:5">
      <c r="B31" s="94"/>
      <c r="C31" s="94"/>
      <c r="D31" s="96"/>
      <c r="E31" s="187"/>
    </row>
    <row r="32" spans="2:5">
      <c r="B32" s="138" t="s">
        <v>345</v>
      </c>
      <c r="C32" s="94"/>
      <c r="D32" s="188" t="s">
        <v>346</v>
      </c>
      <c r="E32" s="187"/>
    </row>
    <row r="33" spans="2:5">
      <c r="B33" s="139" t="s">
        <v>182</v>
      </c>
      <c r="C33" s="140"/>
      <c r="D33" s="139" t="s">
        <v>183</v>
      </c>
      <c r="E33" s="187"/>
    </row>
    <row r="34" spans="2:5">
      <c r="B34" s="187"/>
      <c r="C34" s="189"/>
      <c r="D34" s="187"/>
      <c r="E34" s="187"/>
    </row>
    <row r="35" spans="2:5">
      <c r="B35" s="187"/>
      <c r="C35" s="187"/>
      <c r="D35" s="187"/>
      <c r="E35" s="187"/>
    </row>
    <row r="36" spans="2:5">
      <c r="B36" s="187"/>
      <c r="C36" s="187"/>
      <c r="D36" s="187"/>
      <c r="E36" s="187"/>
    </row>
    <row r="37" spans="2:5">
      <c r="B37" s="187"/>
      <c r="C37" s="187"/>
      <c r="D37" s="187"/>
      <c r="E37" s="187"/>
    </row>
    <row r="38" spans="2:5">
      <c r="B38" s="187"/>
      <c r="C38" s="187"/>
      <c r="D38" s="187"/>
      <c r="E38" s="187"/>
    </row>
    <row r="39" spans="2:5">
      <c r="B39" s="187"/>
      <c r="C39" s="187"/>
      <c r="D39" s="187"/>
      <c r="E39" s="187"/>
    </row>
  </sheetData>
  <hyperlinks>
    <hyperlink ref="B33" location="Enquiries!A1" display="Contact us for media support and coordination." xr:uid="{526E5B26-A93A-4DF9-9DFB-B8D84287638F}"/>
    <hyperlink ref="D33" location="Enquiries!A1" display="للنشر الإعلامي يُرجى التواصل معنا للدعم والتنسيق." xr:uid="{3EA92242-0D48-4278-B1A5-76565F95A3D1}"/>
    <hyperlink ref="B32" location="Index!A1" display="Return to Main Page" xr:uid="{715ECB7C-58FA-4569-8043-2E3819325011}"/>
    <hyperlink ref="D32" location="Index!A1" display="العودة إلى الصفحة الرئيسية " xr:uid="{8D4F741E-C39E-4595-B4B9-B1A5A71EBF5E}"/>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zoomScaleNormal="100" workbookViewId="0">
      <selection activeCell="C27" sqref="C27"/>
    </sheetView>
  </sheetViews>
  <sheetFormatPr defaultColWidth="7.54296875" defaultRowHeight="10"/>
  <cols>
    <col min="1" max="1" width="33.08984375" style="5" customWidth="1"/>
    <col min="2" max="2" width="113.6328125" style="3" customWidth="1"/>
    <col min="3" max="3" width="7.54296875" style="3" customWidth="1"/>
    <col min="4" max="4" width="90.632812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2" t="s">
        <v>197</v>
      </c>
      <c r="C3" s="17"/>
      <c r="D3" s="53" t="s">
        <v>196</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2"/>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1" t="s">
        <v>25</v>
      </c>
      <c r="C10" s="4"/>
      <c r="D10" s="142" t="s">
        <v>209</v>
      </c>
    </row>
    <row r="11" spans="1:672" ht="10.5">
      <c r="B11" s="25"/>
      <c r="C11" s="23"/>
      <c r="D11" s="4"/>
    </row>
    <row r="12" spans="1:672" ht="10.5">
      <c r="B12" s="92" t="s">
        <v>33</v>
      </c>
      <c r="D12" s="147" t="s">
        <v>198</v>
      </c>
    </row>
    <row r="13" spans="1:672" ht="10.5">
      <c r="B13" s="92" t="s">
        <v>34</v>
      </c>
      <c r="D13" s="147" t="s">
        <v>199</v>
      </c>
    </row>
    <row r="14" spans="1:672" ht="30.5">
      <c r="B14" s="92" t="s">
        <v>35</v>
      </c>
      <c r="D14" s="148" t="s">
        <v>208</v>
      </c>
    </row>
    <row r="15" spans="1:672" ht="30.5">
      <c r="B15" s="92" t="s">
        <v>36</v>
      </c>
      <c r="D15" s="148" t="s">
        <v>200</v>
      </c>
    </row>
    <row r="16" spans="1:672" ht="30.5">
      <c r="B16" s="92" t="s">
        <v>206</v>
      </c>
      <c r="D16" s="148" t="s">
        <v>203</v>
      </c>
    </row>
    <row r="17" spans="2:4" ht="20.5">
      <c r="B17" s="150" t="s">
        <v>204</v>
      </c>
      <c r="D17" s="151" t="s">
        <v>202</v>
      </c>
    </row>
    <row r="18" spans="2:4" ht="30.5">
      <c r="B18" s="92" t="s">
        <v>207</v>
      </c>
      <c r="D18" s="149" t="s">
        <v>205</v>
      </c>
    </row>
    <row r="19" spans="2:4" ht="20.5">
      <c r="B19" s="92" t="s">
        <v>37</v>
      </c>
      <c r="D19" s="148" t="s">
        <v>201</v>
      </c>
    </row>
    <row r="20" spans="2:4">
      <c r="B20" s="5"/>
    </row>
    <row r="21" spans="2:4" ht="10.5">
      <c r="B21" s="24" t="s">
        <v>26</v>
      </c>
    </row>
    <row r="22" spans="2:4">
      <c r="B22" s="26" t="s">
        <v>27</v>
      </c>
    </row>
    <row r="23" spans="2:4">
      <c r="B23" s="22"/>
    </row>
    <row r="24" spans="2:4" ht="10.5">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2" t="s">
        <v>197</v>
      </c>
      <c r="C3" s="17"/>
      <c r="D3" s="53" t="s">
        <v>196</v>
      </c>
      <c r="F3" s="3"/>
      <c r="G3" s="3"/>
      <c r="H3" s="3"/>
      <c r="I3" s="3"/>
      <c r="J3" s="3"/>
    </row>
    <row r="4" spans="1:672" ht="10.5">
      <c r="B4" s="17"/>
      <c r="C4" s="17"/>
      <c r="D4" s="17"/>
      <c r="F4" s="3"/>
      <c r="G4" s="3"/>
      <c r="H4" s="3"/>
      <c r="I4" s="3"/>
      <c r="J4" s="3"/>
    </row>
    <row r="5" spans="1:672">
      <c r="F5" s="3"/>
      <c r="G5" s="3"/>
      <c r="H5" s="3"/>
      <c r="I5" s="3"/>
      <c r="J5" s="3"/>
    </row>
    <row r="6" spans="1:672">
      <c r="C6" s="82"/>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42" t="s">
        <v>189</v>
      </c>
    </row>
    <row r="11" spans="1:672">
      <c r="B11" s="23" t="s">
        <v>184</v>
      </c>
      <c r="D11" s="143" t="s">
        <v>190</v>
      </c>
    </row>
    <row r="12" spans="1:672" ht="10.5">
      <c r="B12" s="4"/>
      <c r="D12" s="142"/>
    </row>
    <row r="13" spans="1:672" ht="10.5">
      <c r="B13" s="4" t="s">
        <v>29</v>
      </c>
      <c r="D13" s="142" t="s">
        <v>191</v>
      </c>
    </row>
    <row r="14" spans="1:672" ht="100">
      <c r="B14" s="141" t="s">
        <v>185</v>
      </c>
      <c r="D14" s="144" t="s">
        <v>192</v>
      </c>
    </row>
    <row r="15" spans="1:672" ht="10.5">
      <c r="B15" s="4" t="s">
        <v>186</v>
      </c>
      <c r="D15" s="142" t="s">
        <v>193</v>
      </c>
    </row>
    <row r="16" spans="1:672" ht="20">
      <c r="B16" s="141" t="s">
        <v>187</v>
      </c>
      <c r="D16" s="145" t="s">
        <v>194</v>
      </c>
    </row>
    <row r="17" spans="2:4">
      <c r="B17" s="3" t="s">
        <v>188</v>
      </c>
      <c r="D17" s="146" t="s">
        <v>195</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zoomScale="92" zoomScaleNormal="92" workbookViewId="0">
      <selection activeCell="B16" sqref="B16:D18"/>
    </sheetView>
  </sheetViews>
  <sheetFormatPr defaultColWidth="8.54296875" defaultRowHeight="10"/>
  <cols>
    <col min="1" max="1" width="8.54296875" style="5"/>
    <col min="2" max="2" width="45.54296875" style="5" customWidth="1"/>
    <col min="3" max="3" width="20.54296875" style="5" customWidth="1"/>
    <col min="4" max="4" width="53.54296875" style="5" customWidth="1"/>
    <col min="5" max="5" width="15.54296875" style="5" customWidth="1"/>
    <col min="6" max="16384" width="8.54296875" style="5"/>
  </cols>
  <sheetData>
    <row r="2" spans="2:5" s="67" customFormat="1" ht="21" customHeight="1">
      <c r="B2" s="56" t="s">
        <v>313</v>
      </c>
      <c r="C2" s="55"/>
      <c r="D2" s="70" t="s">
        <v>314</v>
      </c>
      <c r="E2" s="69"/>
    </row>
    <row r="3" spans="2:5" ht="10.5">
      <c r="B3" s="30" t="s">
        <v>13</v>
      </c>
      <c r="C3" s="6"/>
      <c r="D3" s="5" t="s">
        <v>59</v>
      </c>
      <c r="E3" s="7"/>
    </row>
    <row r="4" spans="2:5" ht="10.5">
      <c r="B4" s="8" t="s">
        <v>14</v>
      </c>
      <c r="C4" s="119" t="s">
        <v>252</v>
      </c>
      <c r="D4" s="9" t="s">
        <v>81</v>
      </c>
      <c r="E4" s="7"/>
    </row>
    <row r="5" spans="2:5" ht="10.5">
      <c r="B5" s="8"/>
      <c r="C5" s="119">
        <v>45689</v>
      </c>
      <c r="D5" s="9"/>
      <c r="E5" s="7"/>
    </row>
    <row r="6" spans="2:5" ht="14.15" customHeight="1">
      <c r="B6" s="10" t="s">
        <v>15</v>
      </c>
      <c r="C6" s="152">
        <f>SUM(C7+C10)</f>
        <v>27989.250374000003</v>
      </c>
      <c r="D6" s="37" t="s">
        <v>76</v>
      </c>
    </row>
    <row r="7" spans="2:5" ht="14.15" customHeight="1">
      <c r="B7" s="11" t="s">
        <v>16</v>
      </c>
      <c r="C7" s="153">
        <f>SUM(C8:C9)</f>
        <v>17566.416893000001</v>
      </c>
      <c r="D7" s="38" t="s">
        <v>74</v>
      </c>
    </row>
    <row r="8" spans="2:5" ht="14.15" customHeight="1">
      <c r="B8" s="32" t="s">
        <v>17</v>
      </c>
      <c r="C8" s="154">
        <v>12407.238644999999</v>
      </c>
      <c r="D8" s="45" t="s">
        <v>64</v>
      </c>
      <c r="E8" s="75"/>
    </row>
    <row r="9" spans="2:5" ht="14.15" customHeight="1">
      <c r="B9" s="33" t="s">
        <v>18</v>
      </c>
      <c r="C9" s="153">
        <v>5159.1782480000002</v>
      </c>
      <c r="D9" s="46" t="s">
        <v>65</v>
      </c>
      <c r="E9" s="75"/>
    </row>
    <row r="10" spans="2:5" ht="14.15" customHeight="1">
      <c r="B10" s="12" t="s">
        <v>19</v>
      </c>
      <c r="C10" s="154">
        <v>10422.833481</v>
      </c>
      <c r="D10" s="39" t="s">
        <v>66</v>
      </c>
      <c r="E10" s="75"/>
    </row>
    <row r="11" spans="2:5" ht="14.15" customHeight="1">
      <c r="B11" s="170" t="s">
        <v>84</v>
      </c>
      <c r="C11" s="171">
        <f>C7-C10</f>
        <v>7143.5834120000018</v>
      </c>
      <c r="D11" s="172" t="s">
        <v>75</v>
      </c>
      <c r="E11" s="76"/>
    </row>
    <row r="12" spans="2:5" s="1" customFormat="1" ht="6" customHeight="1">
      <c r="B12" s="13"/>
      <c r="C12" s="13"/>
    </row>
    <row r="13" spans="2:5">
      <c r="B13" s="15" t="s">
        <v>80</v>
      </c>
      <c r="C13" s="83"/>
      <c r="D13" s="16" t="s">
        <v>79</v>
      </c>
    </row>
    <row r="14" spans="2:5">
      <c r="B14" s="15" t="s">
        <v>215</v>
      </c>
      <c r="D14" s="16" t="s">
        <v>216</v>
      </c>
    </row>
    <row r="15" spans="2:5" ht="16.5" customHeight="1">
      <c r="C15" s="77"/>
      <c r="E15" s="35"/>
    </row>
    <row r="16" spans="2:5" ht="10.5">
      <c r="B16" s="138" t="s">
        <v>345</v>
      </c>
      <c r="C16" s="94"/>
      <c r="D16" s="188" t="s">
        <v>346</v>
      </c>
      <c r="E16" s="137"/>
    </row>
    <row r="17" spans="2:4" ht="10.5">
      <c r="B17" s="139" t="s">
        <v>182</v>
      </c>
      <c r="C17" s="140"/>
      <c r="D17" s="139" t="s">
        <v>183</v>
      </c>
    </row>
    <row r="18" spans="2:4" ht="10.5">
      <c r="B18" s="187"/>
      <c r="C18" s="189"/>
      <c r="D18" s="187"/>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ignoredErrors>
    <ignoredError sqref="C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topLeftCell="B1" zoomScale="91" zoomScaleNormal="91" workbookViewId="0">
      <selection activeCell="B16" sqref="B16:D18"/>
    </sheetView>
  </sheetViews>
  <sheetFormatPr defaultColWidth="8.54296875" defaultRowHeight="10"/>
  <cols>
    <col min="1" max="1" width="8.54296875" style="5"/>
    <col min="2" max="2" width="49.90625" style="5" customWidth="1"/>
    <col min="3" max="3" width="23.54296875" style="5" customWidth="1"/>
    <col min="4" max="4" width="47.54296875" style="5" customWidth="1"/>
    <col min="5" max="16384" width="8.54296875" style="5"/>
  </cols>
  <sheetData>
    <row r="2" spans="2:5" s="67" customFormat="1" ht="26">
      <c r="B2" s="55" t="s">
        <v>316</v>
      </c>
      <c r="C2" s="68"/>
      <c r="D2" s="70" t="s">
        <v>315</v>
      </c>
      <c r="E2" s="5"/>
    </row>
    <row r="3" spans="2:5" s="67" customFormat="1" ht="3.75" customHeight="1">
      <c r="B3" s="56"/>
      <c r="C3" s="68"/>
      <c r="D3" s="56"/>
      <c r="E3" s="5"/>
    </row>
    <row r="4" spans="2:5" ht="10.5">
      <c r="B4" s="30" t="s">
        <v>20</v>
      </c>
      <c r="C4" s="6"/>
      <c r="D4" s="5" t="s">
        <v>82</v>
      </c>
    </row>
    <row r="5" spans="2:5" ht="10.5">
      <c r="B5" s="8" t="s">
        <v>14</v>
      </c>
      <c r="C5" s="119" t="s">
        <v>252</v>
      </c>
      <c r="D5" s="9" t="s">
        <v>81</v>
      </c>
    </row>
    <row r="6" spans="2:5" ht="10.5">
      <c r="B6" s="8"/>
      <c r="C6" s="119">
        <v>45689</v>
      </c>
      <c r="D6" s="9"/>
    </row>
    <row r="7" spans="2:5" ht="14.15" customHeight="1">
      <c r="B7" s="57" t="s">
        <v>15</v>
      </c>
      <c r="C7" s="117">
        <v>0.27516345851889096</v>
      </c>
      <c r="D7" s="58" t="s">
        <v>76</v>
      </c>
    </row>
    <row r="8" spans="2:5" s="1" customFormat="1" ht="14.15" customHeight="1">
      <c r="B8" s="64" t="s">
        <v>16</v>
      </c>
      <c r="C8" s="118">
        <v>0.51</v>
      </c>
      <c r="D8" s="65" t="s">
        <v>74</v>
      </c>
      <c r="E8" s="5"/>
    </row>
    <row r="9" spans="2:5" ht="14.15" customHeight="1">
      <c r="B9" s="59" t="s">
        <v>17</v>
      </c>
      <c r="C9" s="117">
        <v>0.81877598832950815</v>
      </c>
      <c r="D9" s="60" t="s">
        <v>64</v>
      </c>
    </row>
    <row r="10" spans="2:5" s="1" customFormat="1" ht="14.15" customHeight="1">
      <c r="B10" s="62" t="s">
        <v>18</v>
      </c>
      <c r="C10" s="118">
        <v>7.1332587002955056E-2</v>
      </c>
      <c r="D10" s="63" t="s">
        <v>65</v>
      </c>
      <c r="E10" s="5"/>
    </row>
    <row r="11" spans="2:5" ht="14.15" customHeight="1">
      <c r="B11" s="170" t="s">
        <v>19</v>
      </c>
      <c r="C11" s="173">
        <v>1.0735969172581251E-2</v>
      </c>
      <c r="D11" s="172" t="s">
        <v>66</v>
      </c>
    </row>
    <row r="12" spans="2:5" s="1" customFormat="1">
      <c r="B12" s="13"/>
      <c r="C12" s="13"/>
      <c r="E12" s="5"/>
    </row>
    <row r="13" spans="2:5">
      <c r="B13" s="15" t="s">
        <v>80</v>
      </c>
      <c r="D13" s="16" t="s">
        <v>79</v>
      </c>
    </row>
    <row r="14" spans="2:5">
      <c r="B14" s="15" t="s">
        <v>215</v>
      </c>
      <c r="D14" s="16" t="s">
        <v>216</v>
      </c>
    </row>
    <row r="16" spans="2:5" ht="10.5">
      <c r="B16" s="138" t="s">
        <v>345</v>
      </c>
      <c r="C16" s="94"/>
      <c r="D16" s="188" t="s">
        <v>346</v>
      </c>
    </row>
    <row r="17" spans="2:4" ht="10.5">
      <c r="B17" s="139" t="s">
        <v>182</v>
      </c>
      <c r="C17" s="140"/>
      <c r="D17" s="139" t="s">
        <v>183</v>
      </c>
    </row>
    <row r="18" spans="2:4" ht="10.5">
      <c r="B18" s="187"/>
      <c r="C18" s="189"/>
      <c r="D18" s="187"/>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zoomScaleNormal="100" workbookViewId="0">
      <selection activeCell="B32" sqref="B32:D34"/>
    </sheetView>
  </sheetViews>
  <sheetFormatPr defaultColWidth="8.54296875" defaultRowHeight="10"/>
  <cols>
    <col min="1" max="1" width="8.54296875" style="5"/>
    <col min="2" max="2" width="51.453125" style="5" customWidth="1"/>
    <col min="3" max="3" width="23.90625" style="5" customWidth="1"/>
    <col min="4" max="4" width="54" style="5" customWidth="1"/>
    <col min="5" max="16384" width="8.54296875" style="5"/>
  </cols>
  <sheetData>
    <row r="1" spans="2:4" ht="12.75" customHeight="1">
      <c r="B1" s="36"/>
      <c r="C1" s="35"/>
    </row>
    <row r="2" spans="2:4" s="67" customFormat="1" ht="13">
      <c r="B2" s="56" t="s">
        <v>317</v>
      </c>
      <c r="D2" s="56" t="s">
        <v>318</v>
      </c>
    </row>
    <row r="3" spans="2:4" s="67" customFormat="1" ht="9.75" customHeight="1">
      <c r="B3" s="56"/>
      <c r="D3" s="68"/>
    </row>
    <row r="4" spans="2:4" ht="11.25" customHeight="1">
      <c r="B4" s="30" t="s">
        <v>13</v>
      </c>
      <c r="D4" s="5" t="s">
        <v>59</v>
      </c>
    </row>
    <row r="5" spans="2:4" ht="10.5">
      <c r="B5" s="14" t="s">
        <v>60</v>
      </c>
      <c r="C5" s="119" t="s">
        <v>252</v>
      </c>
      <c r="D5" s="9" t="s">
        <v>61</v>
      </c>
    </row>
    <row r="6" spans="2:4" ht="10.5">
      <c r="B6" s="14"/>
      <c r="C6" s="119">
        <v>45689</v>
      </c>
      <c r="D6" s="9"/>
    </row>
    <row r="7" spans="2:4" ht="14.15" customHeight="1">
      <c r="B7" s="57" t="s">
        <v>21</v>
      </c>
      <c r="C7" s="90">
        <f>SUM(C8:C27)</f>
        <v>12407.22</v>
      </c>
      <c r="D7" s="40" t="s">
        <v>77</v>
      </c>
    </row>
    <row r="8" spans="2:4" s="1" customFormat="1" ht="14.15" customHeight="1">
      <c r="B8" s="64" t="s">
        <v>159</v>
      </c>
      <c r="C8" s="73">
        <v>139.07</v>
      </c>
      <c r="D8" s="66" t="s">
        <v>40</v>
      </c>
    </row>
    <row r="9" spans="2:4" ht="14.15" customHeight="1">
      <c r="B9" s="61" t="s">
        <v>168</v>
      </c>
      <c r="C9" s="72">
        <v>121.17</v>
      </c>
      <c r="D9" s="34" t="s">
        <v>41</v>
      </c>
    </row>
    <row r="10" spans="2:4" s="1" customFormat="1" ht="14.15" customHeight="1">
      <c r="B10" s="64" t="s">
        <v>169</v>
      </c>
      <c r="C10" s="73">
        <v>50.48</v>
      </c>
      <c r="D10" s="66" t="s">
        <v>42</v>
      </c>
    </row>
    <row r="11" spans="2:4" ht="14.15" customHeight="1">
      <c r="B11" s="61" t="s">
        <v>170</v>
      </c>
      <c r="C11" s="72">
        <v>416.29</v>
      </c>
      <c r="D11" s="34" t="s">
        <v>154</v>
      </c>
    </row>
    <row r="12" spans="2:4" s="1" customFormat="1" ht="14.15" customHeight="1">
      <c r="B12" s="64" t="s">
        <v>171</v>
      </c>
      <c r="C12" s="73">
        <v>62.71</v>
      </c>
      <c r="D12" s="66" t="s">
        <v>43</v>
      </c>
    </row>
    <row r="13" spans="2:4" ht="14.15" customHeight="1">
      <c r="B13" s="61" t="s">
        <v>160</v>
      </c>
      <c r="C13" s="72">
        <v>479.03</v>
      </c>
      <c r="D13" s="34" t="s">
        <v>44</v>
      </c>
    </row>
    <row r="14" spans="2:4" s="1" customFormat="1" ht="14.15" customHeight="1">
      <c r="B14" s="64" t="s">
        <v>164</v>
      </c>
      <c r="C14" s="73">
        <v>1350.33</v>
      </c>
      <c r="D14" s="66" t="s">
        <v>45</v>
      </c>
    </row>
    <row r="15" spans="2:4" ht="14.15" customHeight="1">
      <c r="B15" s="61" t="s">
        <v>172</v>
      </c>
      <c r="C15" s="72">
        <v>0.08</v>
      </c>
      <c r="D15" s="34" t="s">
        <v>46</v>
      </c>
    </row>
    <row r="16" spans="2:4" s="1" customFormat="1" ht="14.15" customHeight="1">
      <c r="B16" s="64" t="s">
        <v>173</v>
      </c>
      <c r="C16" s="73">
        <v>11.75</v>
      </c>
      <c r="D16" s="66" t="s">
        <v>47</v>
      </c>
    </row>
    <row r="17" spans="2:4" ht="14.15" customHeight="1">
      <c r="B17" s="61" t="s">
        <v>174</v>
      </c>
      <c r="C17" s="72">
        <v>165.12</v>
      </c>
      <c r="D17" s="34" t="s">
        <v>48</v>
      </c>
    </row>
    <row r="18" spans="2:4" s="1" customFormat="1" ht="14.15" customHeight="1">
      <c r="B18" s="64" t="s">
        <v>175</v>
      </c>
      <c r="C18" s="73">
        <v>24.25</v>
      </c>
      <c r="D18" s="66" t="s">
        <v>49</v>
      </c>
    </row>
    <row r="19" spans="2:4" ht="14.15" customHeight="1">
      <c r="B19" s="61" t="s">
        <v>176</v>
      </c>
      <c r="C19" s="72">
        <v>1.91</v>
      </c>
      <c r="D19" s="34" t="s">
        <v>50</v>
      </c>
    </row>
    <row r="20" spans="2:4" s="1" customFormat="1" ht="14.15" customHeight="1">
      <c r="B20" s="64" t="s">
        <v>177</v>
      </c>
      <c r="C20" s="73">
        <v>95.86</v>
      </c>
      <c r="D20" s="66" t="s">
        <v>51</v>
      </c>
    </row>
    <row r="21" spans="2:4" ht="14.15" customHeight="1">
      <c r="B21" s="61" t="s">
        <v>158</v>
      </c>
      <c r="C21" s="72">
        <v>6841.43</v>
      </c>
      <c r="D21" s="34" t="s">
        <v>52</v>
      </c>
    </row>
    <row r="22" spans="2:4" s="1" customFormat="1" ht="14.15" customHeight="1">
      <c r="B22" s="64" t="s">
        <v>163</v>
      </c>
      <c r="C22" s="73">
        <v>2067.73</v>
      </c>
      <c r="D22" s="66" t="s">
        <v>53</v>
      </c>
    </row>
    <row r="23" spans="2:4" ht="14.15" customHeight="1">
      <c r="B23" s="61" t="s">
        <v>161</v>
      </c>
      <c r="C23" s="72">
        <v>383.66</v>
      </c>
      <c r="D23" s="34" t="s">
        <v>54</v>
      </c>
    </row>
    <row r="24" spans="2:4" s="1" customFormat="1" ht="14.15" customHeight="1">
      <c r="B24" s="64" t="s">
        <v>162</v>
      </c>
      <c r="C24" s="73">
        <v>93.73</v>
      </c>
      <c r="D24" s="66" t="s">
        <v>55</v>
      </c>
    </row>
    <row r="25" spans="2:4" ht="14.15" customHeight="1">
      <c r="B25" s="61" t="s">
        <v>166</v>
      </c>
      <c r="C25" s="72">
        <v>14.43</v>
      </c>
      <c r="D25" s="34" t="s">
        <v>56</v>
      </c>
    </row>
    <row r="26" spans="2:4" s="1" customFormat="1" ht="14.15" customHeight="1">
      <c r="B26" s="64" t="s">
        <v>167</v>
      </c>
      <c r="C26" s="73">
        <v>79.37</v>
      </c>
      <c r="D26" s="66" t="s">
        <v>57</v>
      </c>
    </row>
    <row r="27" spans="2:4" ht="14.15" customHeight="1">
      <c r="B27" s="174" t="s">
        <v>165</v>
      </c>
      <c r="C27" s="175">
        <v>8.82</v>
      </c>
      <c r="D27" s="176" t="s">
        <v>58</v>
      </c>
    </row>
    <row r="29" spans="2:4">
      <c r="B29" s="15" t="s">
        <v>80</v>
      </c>
      <c r="D29" s="16" t="s">
        <v>79</v>
      </c>
    </row>
    <row r="30" spans="2:4">
      <c r="B30" s="15" t="s">
        <v>215</v>
      </c>
      <c r="C30" s="42"/>
      <c r="D30" s="16" t="s">
        <v>216</v>
      </c>
    </row>
    <row r="31" spans="2:4">
      <c r="D31" s="43"/>
    </row>
    <row r="32" spans="2:4" ht="10.5">
      <c r="B32" s="138" t="s">
        <v>345</v>
      </c>
      <c r="C32" s="94"/>
      <c r="D32" s="188" t="s">
        <v>346</v>
      </c>
    </row>
    <row r="33" spans="2:4" ht="10.5">
      <c r="B33" s="139" t="s">
        <v>182</v>
      </c>
      <c r="C33" s="140"/>
      <c r="D33" s="139" t="s">
        <v>183</v>
      </c>
    </row>
    <row r="34" spans="2:4" ht="10.5">
      <c r="B34" s="187"/>
      <c r="C34" s="189"/>
      <c r="D34" s="187"/>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zoomScale="90" zoomScaleNormal="90" workbookViewId="0">
      <selection activeCell="B32" sqref="B32:D34"/>
    </sheetView>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7" customFormat="1" ht="13.5" customHeight="1">
      <c r="B2" s="56" t="s">
        <v>319</v>
      </c>
      <c r="C2" s="68"/>
      <c r="D2" s="56" t="s">
        <v>320</v>
      </c>
    </row>
    <row r="3" spans="2:5" s="67" customFormat="1" ht="6" customHeight="1">
      <c r="B3" s="56"/>
      <c r="D3" s="68"/>
      <c r="E3" s="5"/>
    </row>
    <row r="4" spans="2:5">
      <c r="B4" s="30" t="s">
        <v>13</v>
      </c>
      <c r="D4" s="5" t="s">
        <v>59</v>
      </c>
    </row>
    <row r="5" spans="2:5" ht="10.5">
      <c r="B5" s="14" t="s">
        <v>60</v>
      </c>
      <c r="C5" s="119" t="s">
        <v>252</v>
      </c>
      <c r="D5" s="9" t="s">
        <v>61</v>
      </c>
    </row>
    <row r="6" spans="2:5" ht="10.5">
      <c r="B6" s="14"/>
      <c r="C6" s="119">
        <v>45689</v>
      </c>
      <c r="D6" s="9"/>
    </row>
    <row r="7" spans="2:5" ht="14.15" customHeight="1">
      <c r="B7" s="57" t="s">
        <v>21</v>
      </c>
      <c r="C7" s="90">
        <f>SUM(C8:C27)</f>
        <v>5159.1899999999987</v>
      </c>
      <c r="D7" s="40" t="s">
        <v>77</v>
      </c>
    </row>
    <row r="8" spans="2:5" ht="14.15" customHeight="1">
      <c r="B8" s="64" t="s">
        <v>159</v>
      </c>
      <c r="C8" s="73">
        <v>70.63</v>
      </c>
      <c r="D8" s="66" t="s">
        <v>40</v>
      </c>
    </row>
    <row r="9" spans="2:5" ht="14.15" customHeight="1">
      <c r="B9" s="61" t="s">
        <v>168</v>
      </c>
      <c r="C9" s="72">
        <v>332.68</v>
      </c>
      <c r="D9" s="34" t="s">
        <v>41</v>
      </c>
    </row>
    <row r="10" spans="2:5" ht="14.15" customHeight="1">
      <c r="B10" s="64" t="s">
        <v>169</v>
      </c>
      <c r="C10" s="73">
        <v>1.03</v>
      </c>
      <c r="D10" s="66" t="s">
        <v>42</v>
      </c>
    </row>
    <row r="11" spans="2:5" ht="14.15" customHeight="1">
      <c r="B11" s="61" t="s">
        <v>170</v>
      </c>
      <c r="C11" s="72">
        <v>97.74</v>
      </c>
      <c r="D11" s="34" t="s">
        <v>154</v>
      </c>
    </row>
    <row r="12" spans="2:5" ht="14.15" customHeight="1">
      <c r="B12" s="64" t="s">
        <v>171</v>
      </c>
      <c r="C12" s="73">
        <v>20.98</v>
      </c>
      <c r="D12" s="66" t="s">
        <v>43</v>
      </c>
    </row>
    <row r="13" spans="2:5" ht="14.15" customHeight="1">
      <c r="B13" s="61" t="s">
        <v>160</v>
      </c>
      <c r="C13" s="72">
        <v>450.14</v>
      </c>
      <c r="D13" s="34" t="s">
        <v>44</v>
      </c>
    </row>
    <row r="14" spans="2:5" ht="14.15" customHeight="1">
      <c r="B14" s="64" t="s">
        <v>164</v>
      </c>
      <c r="C14" s="73">
        <v>191.56</v>
      </c>
      <c r="D14" s="66" t="s">
        <v>45</v>
      </c>
    </row>
    <row r="15" spans="2:5" ht="14.15" customHeight="1">
      <c r="B15" s="61" t="s">
        <v>172</v>
      </c>
      <c r="C15" s="72">
        <v>53.94</v>
      </c>
      <c r="D15" s="34" t="s">
        <v>46</v>
      </c>
    </row>
    <row r="16" spans="2:5" ht="14.15" customHeight="1">
      <c r="B16" s="64" t="s">
        <v>173</v>
      </c>
      <c r="C16" s="73">
        <v>24.94</v>
      </c>
      <c r="D16" s="66" t="s">
        <v>47</v>
      </c>
    </row>
    <row r="17" spans="2:4" ht="14.15" customHeight="1">
      <c r="B17" s="61" t="s">
        <v>174</v>
      </c>
      <c r="C17" s="72">
        <v>39.26</v>
      </c>
      <c r="D17" s="34" t="s">
        <v>48</v>
      </c>
    </row>
    <row r="18" spans="2:4" ht="14.15" customHeight="1">
      <c r="B18" s="64" t="s">
        <v>175</v>
      </c>
      <c r="C18" s="73">
        <v>406.1</v>
      </c>
      <c r="D18" s="66" t="s">
        <v>49</v>
      </c>
    </row>
    <row r="19" spans="2:4" ht="14.15" customHeight="1">
      <c r="B19" s="61" t="s">
        <v>176</v>
      </c>
      <c r="C19" s="72">
        <v>112.89</v>
      </c>
      <c r="D19" s="34" t="s">
        <v>50</v>
      </c>
    </row>
    <row r="20" spans="2:4" ht="14.15" customHeight="1">
      <c r="B20" s="64" t="s">
        <v>177</v>
      </c>
      <c r="C20" s="73">
        <v>33.6</v>
      </c>
      <c r="D20" s="66" t="s">
        <v>51</v>
      </c>
    </row>
    <row r="21" spans="2:4" ht="14.15" customHeight="1">
      <c r="B21" s="61" t="s">
        <v>158</v>
      </c>
      <c r="C21" s="72">
        <v>338.86</v>
      </c>
      <c r="D21" s="34" t="s">
        <v>52</v>
      </c>
    </row>
    <row r="22" spans="2:4" ht="14.15" customHeight="1">
      <c r="B22" s="64" t="s">
        <v>163</v>
      </c>
      <c r="C22" s="73">
        <v>283.83999999999997</v>
      </c>
      <c r="D22" s="66" t="s">
        <v>53</v>
      </c>
    </row>
    <row r="23" spans="2:4" ht="14.15" customHeight="1">
      <c r="B23" s="61" t="s">
        <v>161</v>
      </c>
      <c r="C23" s="72">
        <v>1037.8499999999999</v>
      </c>
      <c r="D23" s="34" t="s">
        <v>54</v>
      </c>
    </row>
    <row r="24" spans="2:4" ht="14.15" customHeight="1">
      <c r="B24" s="64" t="s">
        <v>162</v>
      </c>
      <c r="C24" s="73">
        <v>1206.5999999999999</v>
      </c>
      <c r="D24" s="66" t="s">
        <v>55</v>
      </c>
    </row>
    <row r="25" spans="2:4" ht="14.15" customHeight="1">
      <c r="B25" s="61" t="s">
        <v>166</v>
      </c>
      <c r="C25" s="72">
        <v>94.4</v>
      </c>
      <c r="D25" s="34" t="s">
        <v>56</v>
      </c>
    </row>
    <row r="26" spans="2:4" ht="14.15" customHeight="1">
      <c r="B26" s="64" t="s">
        <v>167</v>
      </c>
      <c r="C26" s="73">
        <v>130.32</v>
      </c>
      <c r="D26" s="66" t="s">
        <v>57</v>
      </c>
    </row>
    <row r="27" spans="2:4" ht="14.15" customHeight="1">
      <c r="B27" s="174" t="s">
        <v>165</v>
      </c>
      <c r="C27" s="175">
        <v>231.83</v>
      </c>
      <c r="D27" s="176" t="s">
        <v>58</v>
      </c>
    </row>
    <row r="29" spans="2:4">
      <c r="B29" s="15" t="s">
        <v>80</v>
      </c>
      <c r="D29" s="16" t="s">
        <v>79</v>
      </c>
    </row>
    <row r="30" spans="2:4">
      <c r="B30" s="15" t="s">
        <v>215</v>
      </c>
      <c r="D30" s="16" t="s">
        <v>216</v>
      </c>
    </row>
    <row r="32" spans="2:4" ht="10.5">
      <c r="B32" s="138" t="s">
        <v>345</v>
      </c>
      <c r="C32" s="94"/>
      <c r="D32" s="188" t="s">
        <v>346</v>
      </c>
    </row>
    <row r="33" spans="2:4" ht="10.5">
      <c r="B33" s="139" t="s">
        <v>182</v>
      </c>
      <c r="C33" s="140"/>
      <c r="D33" s="139" t="s">
        <v>183</v>
      </c>
    </row>
    <row r="34" spans="2:4" ht="10.5">
      <c r="B34" s="187"/>
      <c r="C34" s="189"/>
      <c r="D34" s="187"/>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zoomScale="92" zoomScaleNormal="92" workbookViewId="0">
      <selection activeCell="B32" sqref="B32:D34"/>
    </sheetView>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7" customFormat="1" ht="13">
      <c r="B2" s="56" t="s">
        <v>321</v>
      </c>
      <c r="C2" s="68"/>
      <c r="D2" s="56" t="s">
        <v>322</v>
      </c>
      <c r="E2" s="5"/>
    </row>
    <row r="3" spans="2:5" s="67" customFormat="1" ht="3.75" customHeight="1">
      <c r="B3" s="56"/>
      <c r="C3" s="68"/>
      <c r="D3" s="56"/>
      <c r="E3" s="5"/>
    </row>
    <row r="4" spans="2:5" ht="10.5">
      <c r="B4" s="30" t="s">
        <v>13</v>
      </c>
      <c r="C4" s="6"/>
      <c r="D4" s="5" t="s">
        <v>59</v>
      </c>
    </row>
    <row r="5" spans="2:5" ht="14.5">
      <c r="B5" s="14" t="s">
        <v>60</v>
      </c>
      <c r="C5" s="119" t="s">
        <v>252</v>
      </c>
      <c r="D5" s="9" t="s">
        <v>61</v>
      </c>
      <c r="E5"/>
    </row>
    <row r="6" spans="2:5" ht="14.5">
      <c r="B6" s="14"/>
      <c r="C6" s="119">
        <v>45689</v>
      </c>
      <c r="D6" s="9"/>
      <c r="E6"/>
    </row>
    <row r="7" spans="2:5" ht="14.15" customHeight="1">
      <c r="B7" s="57" t="s">
        <v>21</v>
      </c>
      <c r="C7" s="74">
        <f>SUM(C8:C27)</f>
        <v>10422.840000000002</v>
      </c>
      <c r="D7" s="40" t="s">
        <v>77</v>
      </c>
      <c r="E7"/>
    </row>
    <row r="8" spans="2:5" ht="14.15" customHeight="1">
      <c r="B8" s="64" t="s">
        <v>159</v>
      </c>
      <c r="C8" s="12">
        <v>320.66000000000003</v>
      </c>
      <c r="D8" s="66" t="s">
        <v>40</v>
      </c>
      <c r="E8"/>
    </row>
    <row r="9" spans="2:5" ht="14.15" customHeight="1">
      <c r="B9" s="61" t="s">
        <v>168</v>
      </c>
      <c r="C9" s="61">
        <v>286.64999999999998</v>
      </c>
      <c r="D9" s="34" t="s">
        <v>41</v>
      </c>
      <c r="E9"/>
    </row>
    <row r="10" spans="2:5" ht="14.15" customHeight="1">
      <c r="B10" s="64" t="s">
        <v>169</v>
      </c>
      <c r="C10" s="12">
        <v>37.47</v>
      </c>
      <c r="D10" s="66" t="s">
        <v>42</v>
      </c>
      <c r="E10"/>
    </row>
    <row r="11" spans="2:5" ht="14.15" customHeight="1">
      <c r="B11" s="61" t="s">
        <v>170</v>
      </c>
      <c r="C11" s="61">
        <v>293.11</v>
      </c>
      <c r="D11" s="34" t="s">
        <v>154</v>
      </c>
      <c r="E11"/>
    </row>
    <row r="12" spans="2:5" ht="14.15" customHeight="1">
      <c r="B12" s="64" t="s">
        <v>171</v>
      </c>
      <c r="C12" s="12">
        <v>447.91</v>
      </c>
      <c r="D12" s="66" t="s">
        <v>43</v>
      </c>
      <c r="E12"/>
    </row>
    <row r="13" spans="2:5" ht="14.15" customHeight="1">
      <c r="B13" s="61" t="s">
        <v>160</v>
      </c>
      <c r="C13" s="61">
        <v>1089.93</v>
      </c>
      <c r="D13" s="34" t="s">
        <v>44</v>
      </c>
      <c r="E13"/>
    </row>
    <row r="14" spans="2:5" ht="14.15" customHeight="1">
      <c r="B14" s="64" t="s">
        <v>164</v>
      </c>
      <c r="C14" s="12">
        <v>374.38</v>
      </c>
      <c r="D14" s="66" t="s">
        <v>45</v>
      </c>
      <c r="E14"/>
    </row>
    <row r="15" spans="2:5" ht="14.15" customHeight="1">
      <c r="B15" s="61" t="s">
        <v>172</v>
      </c>
      <c r="C15" s="61">
        <v>18.05</v>
      </c>
      <c r="D15" s="34" t="s">
        <v>46</v>
      </c>
      <c r="E15"/>
    </row>
    <row r="16" spans="2:5" ht="14.15" customHeight="1">
      <c r="B16" s="64" t="s">
        <v>173</v>
      </c>
      <c r="C16" s="12">
        <v>11.5</v>
      </c>
      <c r="D16" s="66" t="s">
        <v>47</v>
      </c>
      <c r="E16"/>
    </row>
    <row r="17" spans="2:5" ht="14.15" customHeight="1">
      <c r="B17" s="61" t="s">
        <v>174</v>
      </c>
      <c r="C17" s="61">
        <v>117.95</v>
      </c>
      <c r="D17" s="34" t="s">
        <v>48</v>
      </c>
      <c r="E17"/>
    </row>
    <row r="18" spans="2:5" ht="14.15" customHeight="1">
      <c r="B18" s="64" t="s">
        <v>175</v>
      </c>
      <c r="C18" s="12">
        <v>78.290000000000006</v>
      </c>
      <c r="D18" s="66" t="s">
        <v>49</v>
      </c>
      <c r="E18"/>
    </row>
    <row r="19" spans="2:5" ht="14.15" customHeight="1">
      <c r="B19" s="61" t="s">
        <v>176</v>
      </c>
      <c r="C19" s="61">
        <v>13.61</v>
      </c>
      <c r="D19" s="34" t="s">
        <v>50</v>
      </c>
      <c r="E19"/>
    </row>
    <row r="20" spans="2:5" ht="14.15" customHeight="1">
      <c r="B20" s="64" t="s">
        <v>177</v>
      </c>
      <c r="C20" s="12">
        <v>145.81</v>
      </c>
      <c r="D20" s="66" t="s">
        <v>51</v>
      </c>
      <c r="E20"/>
    </row>
    <row r="21" spans="2:5" ht="14.15" customHeight="1">
      <c r="B21" s="61" t="s">
        <v>158</v>
      </c>
      <c r="C21" s="61">
        <v>168.04</v>
      </c>
      <c r="D21" s="34" t="s">
        <v>52</v>
      </c>
      <c r="E21"/>
    </row>
    <row r="22" spans="2:5" ht="14.15" customHeight="1">
      <c r="B22" s="64" t="s">
        <v>163</v>
      </c>
      <c r="C22" s="12">
        <v>2522.59</v>
      </c>
      <c r="D22" s="66" t="s">
        <v>53</v>
      </c>
      <c r="E22"/>
    </row>
    <row r="23" spans="2:5" ht="14.15" customHeight="1">
      <c r="B23" s="61" t="s">
        <v>161</v>
      </c>
      <c r="C23" s="61">
        <v>2354.59</v>
      </c>
      <c r="D23" s="34" t="s">
        <v>54</v>
      </c>
      <c r="E23"/>
    </row>
    <row r="24" spans="2:5" ht="14.15" customHeight="1">
      <c r="B24" s="64" t="s">
        <v>162</v>
      </c>
      <c r="C24" s="12">
        <v>1617.45</v>
      </c>
      <c r="D24" s="66" t="s">
        <v>55</v>
      </c>
      <c r="E24"/>
    </row>
    <row r="25" spans="2:5" ht="14.15" customHeight="1">
      <c r="B25" s="61" t="s">
        <v>166</v>
      </c>
      <c r="C25" s="61">
        <v>439.78</v>
      </c>
      <c r="D25" s="34" t="s">
        <v>56</v>
      </c>
      <c r="E25"/>
    </row>
    <row r="26" spans="2:5" ht="14.15" customHeight="1">
      <c r="B26" s="64" t="s">
        <v>167</v>
      </c>
      <c r="C26" s="12">
        <v>74.75</v>
      </c>
      <c r="D26" s="66" t="s">
        <v>57</v>
      </c>
      <c r="E26"/>
    </row>
    <row r="27" spans="2:5" ht="14.15" customHeight="1">
      <c r="B27" s="174" t="s">
        <v>165</v>
      </c>
      <c r="C27" s="174">
        <v>10.32</v>
      </c>
      <c r="D27" s="176" t="s">
        <v>58</v>
      </c>
      <c r="E27"/>
    </row>
    <row r="28" spans="2:5" ht="8.25" customHeight="1">
      <c r="E28"/>
    </row>
    <row r="29" spans="2:5" ht="14.5">
      <c r="B29" s="15" t="s">
        <v>80</v>
      </c>
      <c r="D29" s="16" t="s">
        <v>79</v>
      </c>
      <c r="E29"/>
    </row>
    <row r="30" spans="2:5" ht="14.5">
      <c r="B30" s="15" t="s">
        <v>215</v>
      </c>
      <c r="D30" s="16" t="s">
        <v>216</v>
      </c>
      <c r="E30"/>
    </row>
    <row r="31" spans="2:5" ht="14.5">
      <c r="E31"/>
    </row>
    <row r="32" spans="2:5" ht="14.5">
      <c r="B32" s="138" t="s">
        <v>345</v>
      </c>
      <c r="C32" s="94"/>
      <c r="D32" s="188" t="s">
        <v>346</v>
      </c>
      <c r="E32"/>
    </row>
    <row r="33" spans="2:5" ht="14.5">
      <c r="B33" s="139" t="s">
        <v>182</v>
      </c>
      <c r="C33" s="140"/>
      <c r="D33" s="139" t="s">
        <v>183</v>
      </c>
      <c r="E33"/>
    </row>
    <row r="34" spans="2:5" ht="10.5">
      <c r="B34" s="187"/>
      <c r="C34" s="189"/>
      <c r="D34" s="187"/>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election activeCell="B22" sqref="B22:D24"/>
    </sheetView>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7" customFormat="1" ht="24.75" customHeight="1">
      <c r="B2" s="55" t="s">
        <v>323</v>
      </c>
      <c r="C2" s="55"/>
      <c r="D2" s="70" t="s">
        <v>324</v>
      </c>
    </row>
    <row r="3" spans="1:4" ht="16.5" customHeight="1">
      <c r="B3" s="30" t="s">
        <v>13</v>
      </c>
      <c r="C3" s="47"/>
      <c r="D3" s="5" t="s">
        <v>59</v>
      </c>
    </row>
    <row r="4" spans="1:4" ht="10.5">
      <c r="B4" s="14" t="s">
        <v>30</v>
      </c>
      <c r="C4" s="119" t="s">
        <v>252</v>
      </c>
      <c r="D4" s="9" t="s">
        <v>62</v>
      </c>
    </row>
    <row r="5" spans="1:4" ht="10.5">
      <c r="B5" s="14"/>
      <c r="C5" s="119">
        <v>45689</v>
      </c>
      <c r="D5" s="31"/>
    </row>
    <row r="6" spans="1:4" ht="14.15" customHeight="1">
      <c r="B6" s="10" t="s">
        <v>21</v>
      </c>
      <c r="C6" s="123">
        <f>SUM(C7:C17)</f>
        <v>12407.239999999998</v>
      </c>
      <c r="D6" s="37" t="s">
        <v>77</v>
      </c>
    </row>
    <row r="7" spans="1:4" ht="14.15" customHeight="1">
      <c r="A7" s="41"/>
      <c r="B7" s="11" t="s">
        <v>217</v>
      </c>
      <c r="C7" s="124">
        <v>4140.95</v>
      </c>
      <c r="D7" s="50" t="s">
        <v>156</v>
      </c>
    </row>
    <row r="8" spans="1:4" ht="14.15" customHeight="1">
      <c r="A8" s="41"/>
      <c r="B8" s="12" t="s">
        <v>218</v>
      </c>
      <c r="C8" s="125">
        <v>2007.67</v>
      </c>
      <c r="D8" s="51" t="s">
        <v>107</v>
      </c>
    </row>
    <row r="9" spans="1:4" ht="14.15" customHeight="1">
      <c r="A9" s="41"/>
      <c r="B9" s="48" t="s">
        <v>219</v>
      </c>
      <c r="C9" s="124">
        <v>1988.72</v>
      </c>
      <c r="D9" s="50" t="s">
        <v>110</v>
      </c>
    </row>
    <row r="10" spans="1:4" ht="14.15" customHeight="1">
      <c r="A10" s="41"/>
      <c r="B10" s="49" t="s">
        <v>225</v>
      </c>
      <c r="C10" s="125">
        <v>610.49</v>
      </c>
      <c r="D10" s="51" t="s">
        <v>212</v>
      </c>
    </row>
    <row r="11" spans="1:4" ht="14.15" customHeight="1">
      <c r="A11" s="41"/>
      <c r="B11" s="48" t="s">
        <v>220</v>
      </c>
      <c r="C11" s="124">
        <v>431.82</v>
      </c>
      <c r="D11" s="50" t="s">
        <v>108</v>
      </c>
    </row>
    <row r="12" spans="1:4" ht="14.15" customHeight="1">
      <c r="A12" s="41"/>
      <c r="B12" s="49" t="s">
        <v>179</v>
      </c>
      <c r="C12" s="125">
        <v>363.62</v>
      </c>
      <c r="D12" s="51" t="s">
        <v>109</v>
      </c>
    </row>
    <row r="13" spans="1:4" ht="14.15" customHeight="1">
      <c r="A13" s="41"/>
      <c r="B13" s="48" t="s">
        <v>221</v>
      </c>
      <c r="C13" s="124">
        <v>292.97000000000003</v>
      </c>
      <c r="D13" s="50" t="s">
        <v>112</v>
      </c>
    </row>
    <row r="14" spans="1:4" ht="14.15" customHeight="1">
      <c r="A14" s="41"/>
      <c r="B14" s="49" t="s">
        <v>259</v>
      </c>
      <c r="C14" s="125">
        <v>263.06</v>
      </c>
      <c r="D14" s="51" t="s">
        <v>258</v>
      </c>
    </row>
    <row r="15" spans="1:4" ht="14.15" customHeight="1">
      <c r="A15" s="41"/>
      <c r="B15" s="48" t="s">
        <v>222</v>
      </c>
      <c r="C15" s="124">
        <v>262.72000000000003</v>
      </c>
      <c r="D15" s="84" t="s">
        <v>116</v>
      </c>
    </row>
    <row r="16" spans="1:4" ht="14.15" customHeight="1">
      <c r="A16" s="41"/>
      <c r="B16" s="49" t="s">
        <v>228</v>
      </c>
      <c r="C16" s="125">
        <v>191.15</v>
      </c>
      <c r="D16" s="51" t="s">
        <v>122</v>
      </c>
    </row>
    <row r="17" spans="2:4" ht="14.15" customHeight="1">
      <c r="B17" s="177" t="s">
        <v>157</v>
      </c>
      <c r="C17" s="178">
        <v>1854.07</v>
      </c>
      <c r="D17" s="179" t="s">
        <v>211</v>
      </c>
    </row>
    <row r="18" spans="2:4">
      <c r="C18" s="83"/>
    </row>
    <row r="19" spans="2:4">
      <c r="B19" s="15" t="s">
        <v>80</v>
      </c>
      <c r="D19" s="16" t="s">
        <v>79</v>
      </c>
    </row>
    <row r="20" spans="2:4">
      <c r="B20" s="15" t="s">
        <v>215</v>
      </c>
      <c r="D20" s="16" t="s">
        <v>216</v>
      </c>
    </row>
    <row r="22" spans="2:4" ht="10.5">
      <c r="B22" s="138" t="s">
        <v>345</v>
      </c>
      <c r="C22" s="94"/>
      <c r="D22" s="188" t="s">
        <v>346</v>
      </c>
    </row>
    <row r="23" spans="2:4" ht="10.5">
      <c r="B23" s="139" t="s">
        <v>182</v>
      </c>
      <c r="C23" s="140"/>
      <c r="D23" s="139" t="s">
        <v>183</v>
      </c>
    </row>
    <row r="24" spans="2:4" ht="10.5">
      <c r="B24" s="187"/>
      <c r="C24" s="189"/>
      <c r="D24" s="187"/>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zoomScale="91" zoomScaleNormal="91" workbookViewId="0">
      <selection activeCell="B22" sqref="B22:D24"/>
    </sheetView>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7" customFormat="1" ht="24.75" customHeight="1">
      <c r="B2" s="78" t="s">
        <v>325</v>
      </c>
      <c r="C2" s="55"/>
      <c r="D2" s="70" t="s">
        <v>326</v>
      </c>
      <c r="E2" s="5"/>
    </row>
    <row r="3" spans="1:5">
      <c r="B3" s="30" t="s">
        <v>13</v>
      </c>
      <c r="D3" s="5" t="s">
        <v>59</v>
      </c>
    </row>
    <row r="4" spans="1:5" ht="10.5">
      <c r="B4" s="14" t="s">
        <v>30</v>
      </c>
      <c r="C4" s="119" t="s">
        <v>252</v>
      </c>
      <c r="D4" s="9" t="s">
        <v>62</v>
      </c>
    </row>
    <row r="5" spans="1:5" ht="10.5">
      <c r="B5" s="14"/>
      <c r="C5" s="119">
        <v>45689</v>
      </c>
      <c r="D5" s="31"/>
    </row>
    <row r="6" spans="1:5" ht="14.15" customHeight="1">
      <c r="B6" s="10" t="s">
        <v>21</v>
      </c>
      <c r="C6" s="156">
        <f>SUM(C7:C17)</f>
        <v>5159.18</v>
      </c>
      <c r="D6" s="37" t="s">
        <v>77</v>
      </c>
    </row>
    <row r="7" spans="1:5" ht="14.15" customHeight="1">
      <c r="A7"/>
      <c r="B7" s="88" t="s">
        <v>218</v>
      </c>
      <c r="C7" s="124">
        <v>1858.13</v>
      </c>
      <c r="D7" s="84" t="s">
        <v>107</v>
      </c>
    </row>
    <row r="8" spans="1:5" ht="14.15" customHeight="1">
      <c r="A8"/>
      <c r="B8" s="87" t="s">
        <v>221</v>
      </c>
      <c r="C8" s="125">
        <v>553.41999999999996</v>
      </c>
      <c r="D8" s="85" t="s">
        <v>112</v>
      </c>
    </row>
    <row r="9" spans="1:5" ht="14.15" customHeight="1">
      <c r="A9"/>
      <c r="B9" s="86" t="s">
        <v>220</v>
      </c>
      <c r="C9" s="124">
        <v>415.53</v>
      </c>
      <c r="D9" s="84" t="s">
        <v>108</v>
      </c>
    </row>
    <row r="10" spans="1:5" ht="14.15" customHeight="1">
      <c r="A10"/>
      <c r="B10" s="87" t="s">
        <v>224</v>
      </c>
      <c r="C10" s="125">
        <v>258.27</v>
      </c>
      <c r="D10" s="85" t="s">
        <v>113</v>
      </c>
    </row>
    <row r="11" spans="1:5" ht="14.15" customHeight="1">
      <c r="A11"/>
      <c r="B11" s="88" t="s">
        <v>226</v>
      </c>
      <c r="C11" s="124">
        <v>238.35</v>
      </c>
      <c r="D11" s="84" t="s">
        <v>114</v>
      </c>
    </row>
    <row r="12" spans="1:5" ht="14.15" customHeight="1">
      <c r="A12"/>
      <c r="B12" s="87" t="s">
        <v>261</v>
      </c>
      <c r="C12" s="125">
        <v>226.21</v>
      </c>
      <c r="D12" s="85" t="s">
        <v>260</v>
      </c>
    </row>
    <row r="13" spans="1:5" ht="14.15" customHeight="1">
      <c r="A13"/>
      <c r="B13" s="88" t="s">
        <v>223</v>
      </c>
      <c r="C13" s="124">
        <v>205.3</v>
      </c>
      <c r="D13" s="84" t="s">
        <v>115</v>
      </c>
    </row>
    <row r="14" spans="1:5" ht="14.15" customHeight="1">
      <c r="A14"/>
      <c r="B14" s="87" t="s">
        <v>229</v>
      </c>
      <c r="C14" s="125">
        <v>139.91</v>
      </c>
      <c r="D14" s="85" t="s">
        <v>214</v>
      </c>
    </row>
    <row r="15" spans="1:5" ht="14.15" customHeight="1">
      <c r="A15"/>
      <c r="B15" s="88" t="s">
        <v>262</v>
      </c>
      <c r="C15" s="124">
        <v>100.03</v>
      </c>
      <c r="D15" s="84" t="s">
        <v>235</v>
      </c>
    </row>
    <row r="16" spans="1:5" ht="14.15" customHeight="1">
      <c r="A16"/>
      <c r="B16" s="87" t="s">
        <v>227</v>
      </c>
      <c r="C16" s="125">
        <v>90.27</v>
      </c>
      <c r="D16" s="85" t="s">
        <v>111</v>
      </c>
    </row>
    <row r="17" spans="2:4" ht="14.15" customHeight="1">
      <c r="B17" s="180" t="s">
        <v>78</v>
      </c>
      <c r="C17" s="178">
        <v>1073.76</v>
      </c>
      <c r="D17" s="181" t="s">
        <v>39</v>
      </c>
    </row>
    <row r="19" spans="2:4">
      <c r="B19" s="15" t="s">
        <v>80</v>
      </c>
      <c r="C19" s="89"/>
      <c r="D19" s="16" t="s">
        <v>79</v>
      </c>
    </row>
    <row r="20" spans="2:4">
      <c r="B20" s="15" t="s">
        <v>215</v>
      </c>
      <c r="C20" s="83"/>
      <c r="D20" s="16" t="s">
        <v>216</v>
      </c>
    </row>
    <row r="22" spans="2:4" ht="10.5">
      <c r="B22" s="138" t="s">
        <v>345</v>
      </c>
      <c r="C22" s="94"/>
      <c r="D22" s="188" t="s">
        <v>346</v>
      </c>
    </row>
    <row r="23" spans="2:4" ht="10.5">
      <c r="B23" s="139" t="s">
        <v>182</v>
      </c>
      <c r="C23" s="140"/>
      <c r="D23" s="139" t="s">
        <v>183</v>
      </c>
    </row>
    <row r="24" spans="2:4" ht="10.5">
      <c r="B24" s="187"/>
      <c r="C24" s="189"/>
      <c r="D24" s="187"/>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zoomScaleNormal="100" workbookViewId="0">
      <selection activeCell="B22" sqref="B22:D24"/>
    </sheetView>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7" customFormat="1" ht="27.75" customHeight="1">
      <c r="B2" s="157" t="s">
        <v>327</v>
      </c>
      <c r="C2" s="157"/>
      <c r="D2" s="54" t="s">
        <v>328</v>
      </c>
    </row>
    <row r="3" spans="2:4" ht="14.4" customHeight="1">
      <c r="B3" s="30" t="s">
        <v>13</v>
      </c>
      <c r="D3" s="5" t="s">
        <v>59</v>
      </c>
    </row>
    <row r="4" spans="2:4" ht="10.5">
      <c r="B4" s="14" t="s">
        <v>30</v>
      </c>
      <c r="C4" s="119" t="s">
        <v>252</v>
      </c>
      <c r="D4" s="9" t="s">
        <v>62</v>
      </c>
    </row>
    <row r="5" spans="2:4" ht="10.5">
      <c r="B5" s="14"/>
      <c r="C5" s="119">
        <v>45689</v>
      </c>
      <c r="D5" s="9"/>
    </row>
    <row r="6" spans="2:4" ht="14.15" customHeight="1">
      <c r="B6" s="10" t="s">
        <v>21</v>
      </c>
      <c r="C6" s="123">
        <f>SUM(C7:C17)</f>
        <v>10422.85</v>
      </c>
      <c r="D6" s="37" t="s">
        <v>77</v>
      </c>
    </row>
    <row r="7" spans="2:4" s="1" customFormat="1" ht="14.15" customHeight="1">
      <c r="B7" s="11" t="s">
        <v>222</v>
      </c>
      <c r="C7" s="124">
        <v>1302.3699999999999</v>
      </c>
      <c r="D7" s="50" t="s">
        <v>116</v>
      </c>
    </row>
    <row r="8" spans="2:4" ht="14.15" customHeight="1">
      <c r="B8" s="12" t="s">
        <v>179</v>
      </c>
      <c r="C8" s="125">
        <v>1291.33</v>
      </c>
      <c r="D8" s="51" t="s">
        <v>109</v>
      </c>
    </row>
    <row r="9" spans="2:4" s="1" customFormat="1" ht="14.15" customHeight="1">
      <c r="B9" s="48" t="s">
        <v>218</v>
      </c>
      <c r="C9" s="124">
        <v>1213.1300000000001</v>
      </c>
      <c r="D9" s="50" t="s">
        <v>107</v>
      </c>
    </row>
    <row r="10" spans="2:4" ht="14.15" customHeight="1">
      <c r="B10" s="49" t="s">
        <v>232</v>
      </c>
      <c r="C10" s="125">
        <v>743.07</v>
      </c>
      <c r="D10" s="51" t="s">
        <v>117</v>
      </c>
    </row>
    <row r="11" spans="2:4" ht="14.15" customHeight="1">
      <c r="B11" s="48" t="s">
        <v>231</v>
      </c>
      <c r="C11" s="124">
        <v>685.79</v>
      </c>
      <c r="D11" s="50" t="s">
        <v>118</v>
      </c>
    </row>
    <row r="12" spans="2:4" ht="14.15" customHeight="1">
      <c r="B12" s="49" t="s">
        <v>230</v>
      </c>
      <c r="C12" s="125">
        <v>580.99</v>
      </c>
      <c r="D12" s="51" t="s">
        <v>119</v>
      </c>
    </row>
    <row r="13" spans="2:4" ht="14.15" customHeight="1">
      <c r="B13" s="48" t="s">
        <v>219</v>
      </c>
      <c r="C13" s="124">
        <v>420.63</v>
      </c>
      <c r="D13" s="50" t="s">
        <v>110</v>
      </c>
    </row>
    <row r="14" spans="2:4" ht="14.15" customHeight="1">
      <c r="B14" s="49" t="s">
        <v>234</v>
      </c>
      <c r="C14" s="125">
        <v>352.34</v>
      </c>
      <c r="D14" s="51" t="s">
        <v>120</v>
      </c>
    </row>
    <row r="15" spans="2:4" ht="14.15" customHeight="1">
      <c r="B15" s="48" t="s">
        <v>227</v>
      </c>
      <c r="C15" s="124">
        <v>311.13</v>
      </c>
      <c r="D15" s="84" t="s">
        <v>111</v>
      </c>
    </row>
    <row r="16" spans="2:4" ht="14.15" customHeight="1">
      <c r="B16" s="49" t="s">
        <v>224</v>
      </c>
      <c r="C16" s="125">
        <v>286.47000000000003</v>
      </c>
      <c r="D16" s="51" t="s">
        <v>113</v>
      </c>
    </row>
    <row r="17" spans="2:4" ht="14.15" customHeight="1">
      <c r="B17" s="177" t="s">
        <v>78</v>
      </c>
      <c r="C17" s="178">
        <v>3235.6</v>
      </c>
      <c r="D17" s="179" t="s">
        <v>39</v>
      </c>
    </row>
    <row r="19" spans="2:4">
      <c r="B19" s="15" t="s">
        <v>80</v>
      </c>
      <c r="C19" s="83"/>
      <c r="D19" s="16" t="s">
        <v>79</v>
      </c>
    </row>
    <row r="20" spans="2:4">
      <c r="B20" s="15" t="s">
        <v>215</v>
      </c>
      <c r="C20" s="83"/>
      <c r="D20" s="16" t="s">
        <v>216</v>
      </c>
    </row>
    <row r="22" spans="2:4" ht="12.75" customHeight="1">
      <c r="B22" s="138" t="s">
        <v>345</v>
      </c>
      <c r="C22" s="94"/>
      <c r="D22" s="188" t="s">
        <v>346</v>
      </c>
    </row>
    <row r="23" spans="2:4" ht="10.5">
      <c r="B23" s="139" t="s">
        <v>182</v>
      </c>
      <c r="C23" s="140"/>
      <c r="D23" s="139" t="s">
        <v>183</v>
      </c>
    </row>
    <row r="24" spans="2:4" ht="10.5">
      <c r="B24" s="187"/>
      <c r="C24" s="189"/>
      <c r="D24" s="187"/>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2025-04-17T06:42:17Z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