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Z:\Decentralized Templates\"/>
    </mc:Choice>
  </mc:AlternateContent>
  <xr:revisionPtr revIDLastSave="0" documentId="13_ncr:1_{CB95A369-5A86-4B51-945E-7F3C4CEF819E}" xr6:coauthVersionLast="47" xr6:coauthVersionMax="47" xr10:uidLastSave="{00000000-0000-0000-0000-000000000000}"/>
  <bookViews>
    <workbookView xWindow="28680" yWindow="-120" windowWidth="29040" windowHeight="15720" tabRatio="601" xr2:uid="{81DE0C46-59D6-4809-8D22-37C528AD00C7}"/>
  </bookViews>
  <sheets>
    <sheet name="Index" sheetId="14" r:id="rId1"/>
    <sheet name="Table 1" sheetId="42"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Table 11" sheetId="36" r:id="rId12"/>
    <sheet name="Table 12" sheetId="37" r:id="rId13"/>
    <sheet name="Table 13" sheetId="38" r:id="rId14"/>
    <sheet name="Table 14" sheetId="39" r:id="rId15"/>
    <sheet name="Table 15" sheetId="41" r:id="rId16"/>
    <sheet name="Table 16" sheetId="40" r:id="rId17"/>
    <sheet name="Metadata" sheetId="17" r:id="rId18"/>
    <sheet name="Enquiries" sheetId="18" r:id="rId19"/>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0" l="1"/>
  <c r="C6" i="40" s="1"/>
  <c r="C14" i="40"/>
  <c r="C7" i="40"/>
  <c r="C7" i="41"/>
  <c r="C14" i="41"/>
  <c r="C21" i="41"/>
  <c r="C7" i="39"/>
  <c r="C6" i="39" s="1"/>
  <c r="C14" i="39"/>
  <c r="C21" i="39"/>
  <c r="C7" i="38"/>
  <c r="C14" i="38"/>
  <c r="C21" i="38"/>
  <c r="C6" i="38" s="1"/>
  <c r="C6" i="37"/>
  <c r="C6" i="36"/>
  <c r="C8" i="31"/>
  <c r="C12" i="31"/>
  <c r="C16" i="31"/>
  <c r="C20" i="32"/>
  <c r="C33" i="32"/>
  <c r="C7" i="32"/>
  <c r="C6" i="35"/>
  <c r="C6" i="34"/>
  <c r="C6" i="33"/>
  <c r="C7" i="27"/>
  <c r="C7" i="26"/>
  <c r="C6" i="41" l="1"/>
  <c r="C6" i="32"/>
  <c r="C7" i="4"/>
  <c r="C7" i="42" l="1"/>
  <c r="C11" i="42" s="1"/>
  <c r="C6" i="42" l="1"/>
</calcChain>
</file>

<file path=xl/sharedStrings.xml><?xml version="1.0" encoding="utf-8"?>
<sst xmlns="http://schemas.openxmlformats.org/spreadsheetml/2006/main" count="886" uniqueCount="347">
  <si>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</si>
  <si>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</si>
  <si>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</si>
  <si>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</si>
  <si>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</si>
  <si>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</si>
  <si>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</si>
  <si>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</si>
  <si>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</si>
  <si>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</si>
  <si>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</si>
  <si>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</si>
  <si>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</si>
  <si>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</si>
  <si>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</si>
  <si>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</si>
  <si>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</si>
  <si>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</si>
  <si>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</si>
  <si>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</si>
  <si>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Percent</t>
  </si>
  <si>
    <t>Total</t>
  </si>
  <si>
    <t>Sea</t>
  </si>
  <si>
    <t>Air</t>
  </si>
  <si>
    <t>Land</t>
  </si>
  <si>
    <t>GLOSSARY</t>
  </si>
  <si>
    <t>METHODOLOGY</t>
  </si>
  <si>
    <t>Foreign Trade Statistics Methodology</t>
  </si>
  <si>
    <t>ENQUIRIES</t>
  </si>
  <si>
    <t>DISCLAIMER AND TERMS OF USE</t>
  </si>
  <si>
    <t>Country</t>
  </si>
  <si>
    <t>Table 9</t>
  </si>
  <si>
    <t>Table 10</t>
  </si>
  <si>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</si>
  <si>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</si>
  <si>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</si>
  <si>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</si>
  <si>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</si>
  <si>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Region</t>
  </si>
  <si>
    <t>أخرى</t>
  </si>
  <si>
    <t>حيوانات حية ومنتجات المملكة الحيوانية</t>
  </si>
  <si>
    <t>منتجات نباتية</t>
  </si>
  <si>
    <t>شحوم ودهون وزيوت حيوانية او نباتية</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</si>
  <si>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</si>
  <si>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</si>
  <si>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</si>
  <si>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</si>
  <si>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</si>
  <si>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</si>
  <si>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</si>
  <si>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</si>
  <si>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</si>
  <si>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</si>
  <si>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</si>
  <si>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</si>
  <si>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</si>
  <si>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</si>
  <si>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</si>
  <si>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</si>
  <si>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</si>
  <si>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</si>
  <si>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</si>
  <si>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</si>
  <si>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</si>
  <si>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</si>
  <si>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</si>
  <si>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</si>
  <si>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</si>
  <si>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</si>
  <si>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</si>
  <si>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</si>
  <si>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</si>
  <si>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دول الافتا </t>
  </si>
  <si>
    <t>المنطقة</t>
  </si>
  <si>
    <t>إجمالي الصادرات</t>
  </si>
  <si>
    <t>الميزان التجاري</t>
  </si>
  <si>
    <t>إجمالي التجارة</t>
  </si>
  <si>
    <t>المجموع</t>
  </si>
  <si>
    <t xml:space="preserve">Other </t>
  </si>
  <si>
    <t>المصدر: الإدارة العامة للجمارك</t>
  </si>
  <si>
    <t>Source: General Administration of Customs</t>
  </si>
  <si>
    <t>نوع التجارة الخارجية</t>
  </si>
  <si>
    <t xml:space="preserve">نسبة </t>
  </si>
  <si>
    <t>دول أوروبا الغربية الأخرى</t>
  </si>
  <si>
    <t>Trade balance</t>
  </si>
  <si>
    <t>Sector</t>
  </si>
  <si>
    <t>القطاع</t>
  </si>
  <si>
    <t/>
  </si>
  <si>
    <t>Individual</t>
  </si>
  <si>
    <t>الأفراد</t>
  </si>
  <si>
    <t>Business</t>
  </si>
  <si>
    <t>الأعمال</t>
  </si>
  <si>
    <t>Government</t>
  </si>
  <si>
    <t>الحكومة</t>
  </si>
  <si>
    <t>* The value of exports includes the total value of exports and re-exports</t>
  </si>
  <si>
    <t>* قيمة الصادرات تشمل إجمالي قيمة الصادرات والمعاد تصديره </t>
  </si>
  <si>
    <t>جميع السلع الأخرى</t>
  </si>
  <si>
    <t>Sector and Goods by HS</t>
  </si>
  <si>
    <t>القطاع والدولة</t>
  </si>
  <si>
    <t>Sector and Country</t>
  </si>
  <si>
    <t>القطاع والسلع حسب النظام المنسق</t>
  </si>
  <si>
    <t>Table 11</t>
  </si>
  <si>
    <t>Table 12</t>
  </si>
  <si>
    <t>Table 13</t>
  </si>
  <si>
    <t>Table 14</t>
  </si>
  <si>
    <t>Table 15</t>
  </si>
  <si>
    <t>Table 16</t>
  </si>
  <si>
    <t>السعودية</t>
  </si>
  <si>
    <t>الكويت</t>
  </si>
  <si>
    <t>امريكا</t>
  </si>
  <si>
    <t>الهند</t>
  </si>
  <si>
    <t>عمان</t>
  </si>
  <si>
    <t>قطر</t>
  </si>
  <si>
    <t>البحرين</t>
  </si>
  <si>
    <t>السودان</t>
  </si>
  <si>
    <t>الاردن</t>
  </si>
  <si>
    <t>الصين</t>
  </si>
  <si>
    <t>اليابان</t>
  </si>
  <si>
    <t>المانيا</t>
  </si>
  <si>
    <t>جمهورية الكونجو</t>
  </si>
  <si>
    <t>المملكة المتحدة</t>
  </si>
  <si>
    <t>فرنسا</t>
  </si>
  <si>
    <t>مصر</t>
  </si>
  <si>
    <t>الدول العربية</t>
  </si>
  <si>
    <t>اسيا باستثناء الدول العربية</t>
  </si>
  <si>
    <t>امريكا الشمالية</t>
  </si>
  <si>
    <t>دول الافتا</t>
  </si>
  <si>
    <t>الإتحاد الأوروبي</t>
  </si>
  <si>
    <t>افريقيا باستثناء الدول العربية</t>
  </si>
  <si>
    <t>اوقيانوسيا</t>
  </si>
  <si>
    <t>اوروبا الشرقية</t>
  </si>
  <si>
    <t>امريكا الجنوبية</t>
  </si>
  <si>
    <t>امريكا الوسطى</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</si>
  <si>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</si>
  <si>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</si>
  <si>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</si>
  <si>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</si>
  <si>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</si>
  <si>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</si>
  <si>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</si>
  <si>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</si>
  <si>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 xml:space="preserve">دول اوروبا الغربية الاخرى </t>
  </si>
  <si>
    <t>All Other Countries</t>
  </si>
  <si>
    <t>جميع البلدان الاخرى</t>
  </si>
  <si>
    <t>Arab Countries</t>
  </si>
  <si>
    <t>Asia</t>
  </si>
  <si>
    <t>Africa</t>
  </si>
  <si>
    <t>European Union (E.E.C)</t>
  </si>
  <si>
    <t>Other Western Countries</t>
  </si>
  <si>
    <t>Eastern Europe</t>
  </si>
  <si>
    <t>North America</t>
  </si>
  <si>
    <t>Central America</t>
  </si>
  <si>
    <t>South America</t>
  </si>
  <si>
    <t>Oceania</t>
  </si>
  <si>
    <t>منتجات الاغدية ;مشروبات,سوائل كحوليةوتبغ</t>
  </si>
  <si>
    <t>All Other Goods</t>
  </si>
  <si>
    <t>سويسرا</t>
  </si>
  <si>
    <t>Others</t>
  </si>
  <si>
    <t>Pearls, Stones, Precious Metals And Its Articles</t>
  </si>
  <si>
    <t>Live Animals And Their Products</t>
  </si>
  <si>
    <t>Products Of The Chemical Or Allied Industries</t>
  </si>
  <si>
    <t>Machinery, Sound Recorders, Reproducers And Parts</t>
  </si>
  <si>
    <t>Vehicles Of Transport</t>
  </si>
  <si>
    <t>Base Metals And Articles Of Base Metal</t>
  </si>
  <si>
    <t>Plastics, Rubber And Articles Thereof</t>
  </si>
  <si>
    <t>Pieces And Antiques Works Of Art, Collectors</t>
  </si>
  <si>
    <t>Photographic, Medical, Musical Instruments _ Parts</t>
  </si>
  <si>
    <t>Miscellaneous Manufactured Articles</t>
  </si>
  <si>
    <t>Vegetable Products</t>
  </si>
  <si>
    <t>Animal Or Vegetable Fats, Oils And Waxes</t>
  </si>
  <si>
    <t>Foodstuffs, Beverages, Spirits And Tobacco</t>
  </si>
  <si>
    <t>Mineral Products</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</si>
  <si>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</si>
  <si>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</si>
  <si>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</si>
  <si>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</si>
  <si>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</si>
  <si>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</si>
  <si>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Efta</t>
  </si>
  <si>
    <t>USA</t>
  </si>
  <si>
    <t>Re-Exports</t>
  </si>
  <si>
    <t xml:space="preserve"> Mode of Shipping</t>
  </si>
  <si>
    <t>Contact us for media support and coordination.</t>
  </si>
  <si>
    <t>للنشر الإعلامي يُرجى التواصل معنا للدعم والتنسيق.</t>
  </si>
  <si>
    <t>Inquiries and Support Request</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</si>
  <si>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</si>
  <si>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MEDIA SUPPORT</t>
  </si>
  <si>
    <t xml:space="preserve">Users are advised to consult with SCAD before extracting insights from the presented data for research, media, or any public dissemination purposes. This ensures proper understanding and contextualization of the indicators. </t>
  </si>
  <si>
    <r>
      <t xml:space="preserve">Please reach out via email </t>
    </r>
    <r>
      <rPr>
        <u/>
        <sz val="8"/>
        <color rgb="FF0000FF"/>
        <rFont val="Arial"/>
        <family val="2"/>
      </rPr>
      <t>communication@scad.ae</t>
    </r>
    <r>
      <rPr>
        <sz val="8"/>
        <color theme="1"/>
        <rFont val="Arial"/>
        <family val="2"/>
      </rPr>
      <t>, or phone: +97128100423</t>
    </r>
  </si>
  <si>
    <t>الاستفسارات</t>
  </si>
  <si>
    <t>الدعم والإستفسارات</t>
  </si>
  <si>
    <t>إخلاء المسؤولية وشروط الاستخدام</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</si>
  <si>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</si>
  <si>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الدعم الإعلامي</t>
  </si>
  <si>
    <t>يُوصى المستخدمون بالتواصل مع المركز للتأكد من الاستخدام الصحيح للبيانات المقدمة في هذا المنشور لأغراض البحث العلمي والإعلام.</t>
  </si>
  <si>
    <t xml:space="preserve"> لذا يُرجى التواصل معنا عبر البريد الإلكتروني: communication@scad.ae، أو عبر الهاتف: 97128100423+</t>
  </si>
  <si>
    <t>حركة التجارة الخارجية السلعية غير النفطية عبر منافذ إمارة أبوظبي</t>
  </si>
  <si>
    <t>Non-oil Foreign Merchandise Trade Through the Ports of Abu Dhabi Emirate</t>
  </si>
  <si>
    <r>
      <rPr>
        <b/>
        <sz val="8"/>
        <color rgb="FF000000"/>
        <rFont val="HelveticaNeueLTArabic-Roman"/>
      </rPr>
      <t>التبادل السلعي:</t>
    </r>
    <r>
      <rPr>
        <sz val="8"/>
        <color rgb="FF000000"/>
        <rFont val="HelveticaNeueLTArabic-Roman"/>
      </rPr>
      <t xml:space="preserve"> هو عبارة عن حركة التجارة الخارجية السلعية من الصادرات والواردات وإعادة التصدير، عبر منافذ إمارة أبوظبي.</t>
    </r>
  </si>
  <si>
    <r>
      <rPr>
        <b/>
        <sz val="8"/>
        <color rgb="FF000000"/>
        <rFont val="HelveticaNeueLTArabic-Roman"/>
      </rPr>
      <t>إجمالي الصادرات:</t>
    </r>
    <r>
      <rPr>
        <sz val="8"/>
        <color rgb="FF000000"/>
        <rFont val="HelveticaNeueLTArabic-Roman"/>
      </rPr>
      <t xml:space="preserve"> هو مجموع قيمة الصادرات غير نفطية والمعاد تصديره.</t>
    </r>
  </si>
  <si>
    <r>
      <rPr>
        <b/>
        <sz val="8"/>
        <color rgb="FF000000"/>
        <rFont val="HelveticaNeueLTArabic-Roman"/>
      </rPr>
      <t>التجارة السلعية:</t>
    </r>
    <r>
      <rPr>
        <sz val="8"/>
        <color rgb="FF000000"/>
        <rFont val="HelveticaNeueLTArabic-Roman"/>
      </rPr>
      <t xml:space="preserve"> تشمل إحصاءات التجارة السلعية قيمة السلع التي تضاف إلى مخزون الموارد المادية لإمارة أبوظبي أو تخصم منه، سواء بالدخول إلى أراضي الإمارة أو الخروج منها. ويشير مصطلح التجارة السلعية في هذا التقرير إلى حركة التجارة عبر منافذ إمارة أبوظبي فقط ، ما يعني أنها لا تشمل أي تعاملات تتم من خلال الإمارات الأخرى.</t>
    </r>
  </si>
  <si>
    <r>
      <rPr>
        <b/>
        <sz val="8"/>
        <color rgb="FF000000"/>
        <rFont val="HelveticaNeueLTArabic-Roman"/>
      </rPr>
      <t>الميزان التجاري:</t>
    </r>
    <r>
      <rPr>
        <sz val="8"/>
        <color rgb="FF000000"/>
        <rFont val="HelveticaNeueLTArabic-Roman"/>
      </rPr>
      <t xml:space="preserve"> هو الفرق بين القيمة الكلية للصادرات والواردات السلعية وعندما تكون قيمة الصادرات أكبر يقال أن هناك فائض في الميزان التجاري وعندما تكون قيمة الواردات أكبر يقال أن هناك عجز في الميزان التجاري.</t>
    </r>
  </si>
  <si>
    <r>
      <rPr>
        <b/>
        <sz val="8"/>
        <color theme="1"/>
        <rFont val="Arial"/>
        <family val="2"/>
      </rPr>
      <t>التقديرات الأولية:</t>
    </r>
    <r>
      <rPr>
        <sz val="8"/>
        <color theme="1"/>
        <rFont val="Arial"/>
        <family val="2"/>
      </rPr>
      <t xml:space="preserve"> تقديرات تستند فقط إلى مصادر ثانوية للبيانات. وينبغي أن يدرك مستخدمو التقديرات الأولية أنها تنقح بمجرد جمع البيانات من المصادر الأولية.</t>
    </r>
  </si>
  <si>
    <r>
      <rPr>
        <b/>
        <sz val="8"/>
        <color rgb="FF000000"/>
        <rFont val="HelveticaNeueLTArabic-Roman"/>
      </rPr>
      <t>الصادرات غير النفطية:</t>
    </r>
    <r>
      <rPr>
        <sz val="8"/>
        <color rgb="FF000000"/>
        <rFont val="HelveticaNeueLTArabic-Roman"/>
      </rPr>
      <t xml:space="preserve"> ويقصد بها جميع السلع التي يتم إنتاجها أو تصنيعها محلياً بالكامل أو التي أُجريت عليها عمليات صناعية غيرت من شكلها وقيمتها والمعدة للتصدير خارج البلاد بعد استيفاء الإجراءات الجمركية المطلوبة عليها. وتُحسب قيمة الصادرات السلعية بالعملة الوطنية وعلى أساس (فوب) وهي تتضمن قيمة البضائع بما فيها كافة المصاريف واصلة إلى ظهر الناقلة أو مركز العبور الجمركي.</t>
    </r>
  </si>
  <si>
    <r>
      <rPr>
        <b/>
        <sz val="8"/>
        <rFont val="Arial"/>
        <family val="2"/>
      </rP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</si>
  <si>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rPr>
        <b/>
        <sz val="8"/>
        <color theme="1"/>
        <rFont val="HelveticaNeueLTArabic-Roman"/>
      </rPr>
      <t>المعاد تصديره</t>
    </r>
    <r>
      <rPr>
        <b/>
        <sz val="8"/>
        <color rgb="FF000000"/>
        <rFont val="HelveticaNeueLTArabic-Roman"/>
      </rPr>
      <t>:</t>
    </r>
    <r>
      <rPr>
        <sz val="8"/>
        <color rgb="FF000000"/>
        <rFont val="HelveticaNeueLTArabic-Roman"/>
      </rPr>
      <t>وهي البضائع التي سبق استيرادها وأُجريت عليها كافة الإجراءات الجمركية وأُعيد تصديرها دون إجراء أي تعديل يؤدي إلى تغيير في شكلها أو قيمتها بشكل واضح. وتُحسب قيمة إعادة التصدير بالعملة الوطنية وعلى أساس (فوب) وتتضمن قيمة البضائع بما فيها كافة المصاريف واصلة إلى ظهر الناقلة أو مركز العبور الجمركي.</t>
    </r>
  </si>
  <si>
    <r>
      <t xml:space="preserve">Non-oil exports: </t>
    </r>
    <r>
      <rPr>
        <sz val="8"/>
        <rFont val="Arial"/>
        <family val="2"/>
      </rPr>
      <t>All goods that are entirely produced or manufactured locally, or on which industrial operations have been performed that change their shape and value, and which are intended for export outside the country after completing the required customs procedures.The value of merchandise exports is calculated in the national currency, which includes the value of the goods, including all expenses, arriving at the back of the carrier or the customs transit center.</t>
    </r>
  </si>
  <si>
    <r>
      <t xml:space="preserve">Re-exports: </t>
    </r>
    <r>
      <rPr>
        <sz val="8"/>
        <rFont val="Arial"/>
        <family val="2"/>
      </rPr>
      <t>All imported commodities that have already been followed all customs regulations and re-exported without any modification leads to a change in the shape or its value. The value of merchandise exports is calculated in the national currency, which includes the value of the goods, including all expenses, arriving at the back of the carrier or the customs transit center.</t>
    </r>
  </si>
  <si>
    <r>
      <rPr>
        <b/>
        <sz val="8"/>
        <color rgb="FF000000"/>
        <rFont val="HelveticaNeueLTArabic-Roman"/>
      </rPr>
      <t>الواردات:</t>
    </r>
    <r>
      <rPr>
        <sz val="8"/>
        <color rgb="FF000000"/>
        <rFont val="HelveticaNeueLTArabic-Roman"/>
      </rPr>
      <t xml:space="preserve"> هي كل السلع الواردة إلى البلاد لتغطية الاحتياجات المحلية والتي تجري عليها كافة الإجراءات الجمركية المتبعة في الإفراج الجمركي عن السلع المستوردة سواء كانت خاضعة للرسوم الجمركية أو المعفاة. وتُحسب قيمة الواردات السلعية بالعملة الوطنية وعلى أساس (سيف) وتتضمن قيمة البضائع في محل إنتاجها مضافاً إليها أجور الشحن والتأمين لحظة وصولها إلى المركز الجمركي.</t>
    </r>
  </si>
  <si>
    <t>المصطلحات</t>
  </si>
  <si>
    <t>ايطاليا</t>
  </si>
  <si>
    <t>اخرى</t>
  </si>
  <si>
    <t>تركيا</t>
  </si>
  <si>
    <t>السويد</t>
  </si>
  <si>
    <t>هونج كونج</t>
  </si>
  <si>
    <t>Note: The data for 2025 are preliminary</t>
  </si>
  <si>
    <t>ملاحظة: بيانات عام 2025 أولية</t>
  </si>
  <si>
    <t>SWITZERLAND</t>
  </si>
  <si>
    <t>SAUDI ARABIA</t>
  </si>
  <si>
    <t>INDIA</t>
  </si>
  <si>
    <t>KUWAIT</t>
  </si>
  <si>
    <t>QATAR</t>
  </si>
  <si>
    <t>CHINA</t>
  </si>
  <si>
    <t>JORDAN</t>
  </si>
  <si>
    <t>BAHRAIN</t>
  </si>
  <si>
    <t>TURKIYE OF REPUBLIC</t>
  </si>
  <si>
    <t>SUDAN</t>
  </si>
  <si>
    <t>OMAN</t>
  </si>
  <si>
    <t>EGYPT</t>
  </si>
  <si>
    <t>HONG KONG</t>
  </si>
  <si>
    <t>CONGO REPUBLIC</t>
  </si>
  <si>
    <t>GERMANY</t>
  </si>
  <si>
    <t>JAPAN</t>
  </si>
  <si>
    <t>ITALY</t>
  </si>
  <si>
    <t>UNITED KINGDOM</t>
  </si>
  <si>
    <t>سوريا</t>
  </si>
  <si>
    <t>سنغافورة</t>
  </si>
  <si>
    <t>Non-oil Foreign Merchandise Trade Through the Ports of Abu Dhabi Emirate, Febuary 2025</t>
  </si>
  <si>
    <t>Table 1: Non-oil of trade components (in million AED), Febuary 2025</t>
  </si>
  <si>
    <t>Table 3: Non-oil exports by good HS, (in millions AED), Febuary 2025</t>
  </si>
  <si>
    <t>Table 4: Non-oil re-export by sections of HS, (in millions AED), Febuary 2025</t>
  </si>
  <si>
    <t>Table 5: Non-oil imports by sections of HS, (in millions AED), Febuary 2025</t>
  </si>
  <si>
    <t>Table 6: Non-oil exports by country (in millions AED), Febuary 2025</t>
  </si>
  <si>
    <t>Table 7: Non-oil Re-exports by country (in millions AED), Febuary 2025</t>
  </si>
  <si>
    <t>Table 8: Non-oil Imports by country (in millions AED), Febuary 2025</t>
  </si>
  <si>
    <t>Table 9: Non-oil foreign trade by continent (in millions AED), Febuary 2025</t>
  </si>
  <si>
    <t>Table 10: Non-oil foreign trade by mode of shipping (in millions AED), Febuary 2025</t>
  </si>
  <si>
    <t>Table 11: Non-oil exports by sector, Febuary 2025</t>
  </si>
  <si>
    <t>Table 12: Non-oil Imports by sector, Febuary 2025</t>
  </si>
  <si>
    <t>Table 14: Top 5 Non-oil imported goods by sector and HS, Febuary 2025</t>
  </si>
  <si>
    <t>حركة التجارة الخارجية السلعية غير النفطية عبر منافذ إمارة أبوظبي، فبراير2025</t>
  </si>
  <si>
    <t>جدول 1: قيمة التجارة الخارجية غير النفطية بالمليون درهم، فبراير 2025</t>
  </si>
  <si>
    <t>فبراير 2025</t>
  </si>
  <si>
    <t>جدول 6: الصادرات غير النفطية حسب الدولة بالمليون درهم، فبراير 2025</t>
  </si>
  <si>
    <t>جدول 7: المعاد تصديره غير النفطي حسب الدولة بالمليون درهم، فبراير 2025</t>
  </si>
  <si>
    <t xml:space="preserve">جدول 9: التجارة الخارجية غير النفطية حسب المنطقة بالمليون درهم، فبراير 2025 </t>
  </si>
  <si>
    <t xml:space="preserve">جدول 11: الصادرات غير النفطية حسب القطاع، فبراير 2025   </t>
  </si>
  <si>
    <t>جدول 14: أهم خمس مجموعات سلعية في الواردات غير النفطية حسب أقسام النظام المنسق والقطاع، فبراير 2025</t>
  </si>
  <si>
    <t>نيجيريا</t>
  </si>
  <si>
    <t>NIGERIA</t>
  </si>
  <si>
    <t>هولندا</t>
  </si>
  <si>
    <t>NETHERLANDS</t>
  </si>
  <si>
    <t>SYRIA</t>
  </si>
  <si>
    <t>VEHICLES OF TRANSPORT</t>
  </si>
  <si>
    <t>MACHINERY, SOUND RECORDERS, REPRODUCERS AND PARTS</t>
  </si>
  <si>
    <t>PHOTOGRAPHIC, MEDICAL, MUSICAL INSTRUMENTS _ PARTS</t>
  </si>
  <si>
    <t>MISCELLANEOUS MANUFACTURED ARTICLES</t>
  </si>
  <si>
    <t>PRODUCTS OF THE CHEMICAL OR ALLIED INDUSTRIES</t>
  </si>
  <si>
    <t>BASE METALS AND ARTICLES OF BASE METAL</t>
  </si>
  <si>
    <t>MINERAL PRODUCTS</t>
  </si>
  <si>
    <t>LIVE ANIMALS AND THEIR PRODUCTS</t>
  </si>
  <si>
    <t>PIECES AND ANTIQUES WORKS OF ART, COLLECTORS</t>
  </si>
  <si>
    <t>TEXTILES AND TEXTILE ARTICLES</t>
  </si>
  <si>
    <t>VEGETABLE PRODUCTS</t>
  </si>
  <si>
    <t>PEARLS, STONES, PRECIOUS METALS AND ITS ARTICLES</t>
  </si>
  <si>
    <t>PLASTICS, RUBBER AND ARTICLES THEREOF</t>
  </si>
  <si>
    <t>SINGAPORE</t>
  </si>
  <si>
    <t>SWEDEN</t>
  </si>
  <si>
    <t>CANADA</t>
  </si>
  <si>
    <t>FRANCE</t>
  </si>
  <si>
    <t>كندا</t>
  </si>
  <si>
    <t>جدول 1</t>
  </si>
  <si>
    <t>جدول 2</t>
  </si>
  <si>
    <t>جدول 3</t>
  </si>
  <si>
    <t>جدول 4</t>
  </si>
  <si>
    <t>جدول 5</t>
  </si>
  <si>
    <t>جدول 6</t>
  </si>
  <si>
    <t>جدول 7</t>
  </si>
  <si>
    <t>جدول 8</t>
  </si>
  <si>
    <t>جدول 9</t>
  </si>
  <si>
    <t>جدول 10</t>
  </si>
  <si>
    <t>جدول 11</t>
  </si>
  <si>
    <t>جدول 12</t>
  </si>
  <si>
    <t>جدول 13</t>
  </si>
  <si>
    <t>جدول 14</t>
  </si>
  <si>
    <t>جدول 15</t>
  </si>
  <si>
    <t>جدول 16</t>
  </si>
  <si>
    <t>البيانات الوصفية</t>
  </si>
  <si>
    <t>الرابط</t>
  </si>
  <si>
    <t>Table 2: Non-oil of Trade components (year-on-year growth), Febuary 2025</t>
  </si>
  <si>
    <t>Table 13: Top 5 Non-oil exported goods by sector and HS, Febuary 2025</t>
  </si>
  <si>
    <t>Table 15: Top 5 Non-oil export trade partners by sector, Febuary 2025</t>
  </si>
  <si>
    <t>Table 16: Top 5 Non-oil Imports trade partners by sector,  Febuary 2025</t>
  </si>
  <si>
    <t xml:space="preserve"> جدول 2: التجارة الخارجية غير النفطية (النمو على أساس سنوي)، فبراير 2025 </t>
  </si>
  <si>
    <t>جدول 3: الصادرات غير النفطية حسب أقسام النظام المنسق بالمليون درهم، فبراير 2025</t>
  </si>
  <si>
    <t>جدول 4: المعاد تصديره غير النفطي حسب أقسام النظام المنسق بالمليون درهم، فبراير 2025</t>
  </si>
  <si>
    <t>جدول 5: الواردات غير النفطية حسب أقسام النظام المنسق بالمليون درهم، فبراير 2025</t>
  </si>
  <si>
    <t>جدول 8: الواردات غير النفطية حسب الدولة بالمليون درهم، فبراير 2025</t>
  </si>
  <si>
    <t>جدول 10: التجارة الخارجية غير النفطية حسب وسيلة النقل بالمليون درهم، فبراير 2025</t>
  </si>
  <si>
    <t>جدول 13: أهم خمس مجموعات سلعية في الصادرات غير النفطية حسب أقسام النظام المنسق والقطاع، فبراير 2025</t>
  </si>
  <si>
    <t>جدول 12: الواردات غير النفطية حسب القطاع، فبراير 2025</t>
  </si>
  <si>
    <t>جدول 15: أهم خمس شركاء في الصادرات غير النفطية حسب القطاع، فبراير 2025</t>
  </si>
  <si>
    <t>جدول 16: أهم خمس شركاء في الواردات غير النفطية حسب القطاع، فبراير 2025</t>
  </si>
  <si>
    <r>
      <rPr>
        <b/>
        <sz val="10"/>
        <color rgb="FFD6A360"/>
        <rFont val="Arial"/>
        <family val="2"/>
      </rPr>
      <t>Table 1:</t>
    </r>
    <r>
      <rPr>
        <b/>
        <sz val="10"/>
        <rFont val="Arial"/>
        <family val="2"/>
      </rPr>
      <t xml:space="preserve"> Non-oil of trade components (in million AED), Febuary 2025</t>
    </r>
  </si>
  <si>
    <r>
      <rPr>
        <b/>
        <sz val="10"/>
        <color rgb="FFD6A360"/>
        <rFont val="Arial"/>
        <family val="2"/>
      </rPr>
      <t>جدول 1</t>
    </r>
    <r>
      <rPr>
        <b/>
        <sz val="10"/>
        <rFont val="Arial"/>
        <family val="2"/>
      </rPr>
      <t>: قيمة التجارة الخارجية غير النفطية بالمليون درهم، فبراير 2025</t>
    </r>
  </si>
  <si>
    <r>
      <rPr>
        <b/>
        <sz val="10"/>
        <color rgb="FFD6A360"/>
        <rFont val="Arial"/>
        <family val="2"/>
      </rPr>
      <t xml:space="preserve">جدول 2: </t>
    </r>
    <r>
      <rPr>
        <b/>
        <sz val="10"/>
        <rFont val="Arial"/>
        <family val="2"/>
      </rPr>
      <t xml:space="preserve"> التجارة الخارجية غير النفطية (النمو على أساس سنوي)، فبراير 2025</t>
    </r>
  </si>
  <si>
    <r>
      <rPr>
        <b/>
        <sz val="10"/>
        <color rgb="FFD6A360"/>
        <rFont val="Arial"/>
        <family val="2"/>
      </rPr>
      <t>Table 2:</t>
    </r>
    <r>
      <rPr>
        <b/>
        <sz val="10"/>
        <rFont val="Arial"/>
        <family val="2"/>
      </rPr>
      <t xml:space="preserve"> Non-oil of trade components (year-on-year growth), Febuary 2025</t>
    </r>
  </si>
  <si>
    <r>
      <rPr>
        <b/>
        <sz val="10"/>
        <color rgb="FFD6A360"/>
        <rFont val="Arial"/>
        <family val="2"/>
      </rPr>
      <t xml:space="preserve">Table 3: </t>
    </r>
    <r>
      <rPr>
        <b/>
        <sz val="10"/>
        <rFont val="Arial"/>
        <family val="2"/>
      </rPr>
      <t>Non-oil exports by good HS, (in millions AED), Febuary 2025</t>
    </r>
  </si>
  <si>
    <r>
      <rPr>
        <b/>
        <sz val="10"/>
        <color rgb="FFD6A360"/>
        <rFont val="Arial"/>
        <family val="2"/>
      </rPr>
      <t>جدول 3:</t>
    </r>
    <r>
      <rPr>
        <b/>
        <sz val="10"/>
        <rFont val="Arial"/>
        <family val="2"/>
      </rPr>
      <t xml:space="preserve"> الصادرات غير النفطية حسب أقسام النظام المنسق بالمليون درهم، فبراير 2025 </t>
    </r>
  </si>
  <si>
    <r>
      <rPr>
        <b/>
        <sz val="10"/>
        <color rgb="FFD6A360"/>
        <rFont val="Arial"/>
        <family val="2"/>
      </rPr>
      <t xml:space="preserve">Table 4: </t>
    </r>
    <r>
      <rPr>
        <b/>
        <sz val="10"/>
        <rFont val="Arial"/>
        <family val="2"/>
      </rPr>
      <t>Non-oil re-export by sections of HS, (in millions AED), Febuary 2025</t>
    </r>
  </si>
  <si>
    <r>
      <rPr>
        <b/>
        <sz val="10"/>
        <color rgb="FFD6A360"/>
        <rFont val="Arial"/>
        <family val="2"/>
      </rPr>
      <t xml:space="preserve">جدول 4: </t>
    </r>
    <r>
      <rPr>
        <b/>
        <sz val="10"/>
        <rFont val="Arial"/>
        <family val="2"/>
      </rPr>
      <t xml:space="preserve">المعاد تصديره غير النفطي حسب أقسام النظام المنسق بالمليون درهم، فبراير 2025 </t>
    </r>
  </si>
  <si>
    <r>
      <rPr>
        <b/>
        <sz val="10"/>
        <color rgb="FFD6A360"/>
        <rFont val="Arial"/>
        <family val="2"/>
      </rPr>
      <t>Table 5:</t>
    </r>
    <r>
      <rPr>
        <b/>
        <sz val="10"/>
        <rFont val="Arial"/>
        <family val="2"/>
      </rPr>
      <t xml:space="preserve"> Non-oil imports by sections of HS, (in millions AED), Febuary 2025</t>
    </r>
  </si>
  <si>
    <r>
      <rPr>
        <b/>
        <sz val="10"/>
        <color rgb="FFD6A360"/>
        <rFont val="Arial"/>
        <family val="2"/>
      </rPr>
      <t>جدول 5:</t>
    </r>
    <r>
      <rPr>
        <b/>
        <sz val="10"/>
        <rFont val="Arial"/>
        <family val="2"/>
      </rPr>
      <t xml:space="preserve"> الواردات غير النفطية حسب أقسام النظام المنسق بالمليون درهم، فبراير 2025 </t>
    </r>
  </si>
  <si>
    <r>
      <rPr>
        <b/>
        <sz val="10"/>
        <color rgb="FFD6A360"/>
        <rFont val="Arial"/>
        <family val="2"/>
      </rPr>
      <t>Table 6:</t>
    </r>
    <r>
      <rPr>
        <b/>
        <sz val="10"/>
        <rFont val="Arial"/>
        <family val="2"/>
      </rPr>
      <t xml:space="preserve"> Non-oil exports by country (in millions AED), Febuary 2025</t>
    </r>
  </si>
  <si>
    <r>
      <rPr>
        <b/>
        <sz val="10"/>
        <color rgb="FFD6A360"/>
        <rFont val="Arial"/>
        <family val="2"/>
      </rPr>
      <t>جدول 6:</t>
    </r>
    <r>
      <rPr>
        <b/>
        <sz val="10"/>
        <rFont val="Arial"/>
        <family val="2"/>
      </rPr>
      <t xml:space="preserve"> الصادرات غير النفطية حسب الدولة بالمليون درهم، فبراير 2025</t>
    </r>
  </si>
  <si>
    <r>
      <rPr>
        <b/>
        <sz val="10"/>
        <color rgb="FFD6A360"/>
        <rFont val="Arial"/>
        <family val="2"/>
      </rPr>
      <t xml:space="preserve">Table 7: </t>
    </r>
    <r>
      <rPr>
        <b/>
        <sz val="10"/>
        <rFont val="Arial"/>
        <family val="2"/>
      </rPr>
      <t>Non-oil Re-exports by country (in millions AED), Febuary 2025</t>
    </r>
  </si>
  <si>
    <r>
      <rPr>
        <b/>
        <sz val="10"/>
        <color rgb="FFD6A360"/>
        <rFont val="Arial"/>
        <family val="2"/>
      </rPr>
      <t xml:space="preserve">جدول 7: </t>
    </r>
    <r>
      <rPr>
        <b/>
        <sz val="10"/>
        <rFont val="Arial"/>
        <family val="2"/>
      </rPr>
      <t>المعاد تصديره غير النفطي حسب الدولة بالمليون درهم، فبراير 2025</t>
    </r>
  </si>
  <si>
    <r>
      <rPr>
        <b/>
        <sz val="10"/>
        <color rgb="FFD6A360"/>
        <rFont val="Arial"/>
        <family val="2"/>
      </rPr>
      <t xml:space="preserve">Table 8: </t>
    </r>
    <r>
      <rPr>
        <b/>
        <sz val="10"/>
        <rFont val="Arial"/>
        <family val="2"/>
      </rPr>
      <t>Non-oil Imports by country (in millions AED), Febuary 2025</t>
    </r>
  </si>
  <si>
    <r>
      <rPr>
        <b/>
        <sz val="10"/>
        <color rgb="FFD6A360"/>
        <rFont val="Arial"/>
        <family val="2"/>
      </rPr>
      <t xml:space="preserve">جدول 8: </t>
    </r>
    <r>
      <rPr>
        <b/>
        <sz val="10"/>
        <rFont val="Arial"/>
        <family val="2"/>
      </rPr>
      <t xml:space="preserve">الواردات غير النفطية حسب الدولة بالمليون درهم، فبراير 2025 </t>
    </r>
  </si>
  <si>
    <r>
      <rPr>
        <b/>
        <sz val="10"/>
        <color rgb="FFD6A360"/>
        <rFont val="Arial"/>
        <family val="2"/>
      </rPr>
      <t>Table 9:</t>
    </r>
    <r>
      <rPr>
        <b/>
        <sz val="10"/>
        <rFont val="Arial"/>
        <family val="2"/>
      </rPr>
      <t xml:space="preserve"> Non-oil foreign trade by continent (in millions AED), Febuary 2025</t>
    </r>
  </si>
  <si>
    <r>
      <rPr>
        <b/>
        <sz val="10"/>
        <color rgb="FFD6A360"/>
        <rFont val="Arial"/>
        <family val="2"/>
      </rPr>
      <t>جدول 9:</t>
    </r>
    <r>
      <rPr>
        <b/>
        <sz val="10"/>
        <rFont val="Arial"/>
        <family val="2"/>
      </rPr>
      <t xml:space="preserve"> التجارة الخارجية غير النفطية حسب المنطقة بالمليون درهم، فبراير 2025 </t>
    </r>
  </si>
  <si>
    <r>
      <rPr>
        <b/>
        <sz val="10"/>
        <color rgb="FFD6A360"/>
        <rFont val="Arial"/>
        <family val="2"/>
      </rPr>
      <t xml:space="preserve">Table 10: </t>
    </r>
    <r>
      <rPr>
        <b/>
        <sz val="10"/>
        <rFont val="Arial"/>
        <family val="2"/>
      </rPr>
      <t>Non-oil foreign trade by mode of shipping (in millions AED), Febuary 2025</t>
    </r>
  </si>
  <si>
    <r>
      <rPr>
        <b/>
        <sz val="10"/>
        <color rgb="FFD6A360"/>
        <rFont val="Arial"/>
        <family val="2"/>
      </rPr>
      <t>جدول 10:</t>
    </r>
    <r>
      <rPr>
        <b/>
        <sz val="10"/>
        <rFont val="Arial"/>
        <family val="2"/>
      </rPr>
      <t xml:space="preserve"> التجارة الخارجية غير النفطية حسب وسيلة النقل بالمليون درهم، فبراير 2025 </t>
    </r>
  </si>
  <si>
    <r>
      <rPr>
        <b/>
        <sz val="10"/>
        <color rgb="FFD6A360"/>
        <rFont val="Arial"/>
        <family val="2"/>
      </rPr>
      <t>Table 11:</t>
    </r>
    <r>
      <rPr>
        <b/>
        <sz val="10"/>
        <rFont val="Arial"/>
        <family val="2"/>
      </rPr>
      <t xml:space="preserve"> Non-oil exports by sector, Febuary 2025</t>
    </r>
  </si>
  <si>
    <r>
      <rPr>
        <b/>
        <sz val="10"/>
        <color rgb="FFD6A360"/>
        <rFont val="Arial"/>
        <family val="2"/>
      </rPr>
      <t xml:space="preserve">جدول 11: </t>
    </r>
    <r>
      <rPr>
        <b/>
        <sz val="10"/>
        <rFont val="Arial"/>
        <family val="2"/>
      </rPr>
      <t xml:space="preserve">الصادرات غير النفطية حسب القطاع، فبراير 2025   </t>
    </r>
  </si>
  <si>
    <r>
      <rPr>
        <b/>
        <sz val="10"/>
        <color rgb="FFD6A360"/>
        <rFont val="Arial"/>
        <family val="2"/>
      </rPr>
      <t>Table 12:</t>
    </r>
    <r>
      <rPr>
        <b/>
        <sz val="10"/>
        <rFont val="Arial"/>
        <family val="2"/>
      </rPr>
      <t xml:space="preserve"> Non-oil Imports by sector, Febuary 2025</t>
    </r>
  </si>
  <si>
    <r>
      <rPr>
        <b/>
        <sz val="10"/>
        <color rgb="FFD6A360"/>
        <rFont val="Arial"/>
        <family val="2"/>
      </rPr>
      <t xml:space="preserve"> جدول 12:</t>
    </r>
    <r>
      <rPr>
        <b/>
        <sz val="10"/>
        <rFont val="Arial"/>
        <family val="2"/>
      </rPr>
      <t xml:space="preserve"> الواردات غير النفطية حسب القطاع، فبراير 2025</t>
    </r>
  </si>
  <si>
    <r>
      <rPr>
        <b/>
        <sz val="10"/>
        <color rgb="FFD6A360"/>
        <rFont val="Arial"/>
        <family val="2"/>
      </rPr>
      <t xml:space="preserve"> Table 13: </t>
    </r>
    <r>
      <rPr>
        <b/>
        <sz val="10"/>
        <rFont val="Arial"/>
        <family val="2"/>
      </rPr>
      <t>Top 5 Non-oil exported goods by sector and HS, Febuary 2025</t>
    </r>
  </si>
  <si>
    <r>
      <rPr>
        <b/>
        <sz val="10"/>
        <color rgb="FFD6A360"/>
        <rFont val="Arial"/>
        <family val="2"/>
      </rPr>
      <t xml:space="preserve">جدول 13: </t>
    </r>
    <r>
      <rPr>
        <b/>
        <sz val="10"/>
        <rFont val="Arial"/>
        <family val="2"/>
      </rPr>
      <t xml:space="preserve"> أهم خمس مجموعات سلعية في الصادرات غير النفطية حسب أقسام النظام المنسق والقطاع، فبراير 2025</t>
    </r>
  </si>
  <si>
    <r>
      <rPr>
        <b/>
        <sz val="10"/>
        <color rgb="FFD6A360"/>
        <rFont val="Arial"/>
        <family val="2"/>
      </rPr>
      <t xml:space="preserve">Table 14: </t>
    </r>
    <r>
      <rPr>
        <b/>
        <sz val="10"/>
        <rFont val="Arial"/>
        <family val="2"/>
      </rPr>
      <t>Top 5 Non-oil imported goods by sector and HS, Febuary 2025</t>
    </r>
  </si>
  <si>
    <r>
      <rPr>
        <b/>
        <sz val="10"/>
        <color rgb="FFD6A360"/>
        <rFont val="Arial"/>
        <family val="2"/>
      </rPr>
      <t>جدول 14:</t>
    </r>
    <r>
      <rPr>
        <b/>
        <sz val="10"/>
        <rFont val="Arial"/>
        <family val="2"/>
      </rPr>
      <t xml:space="preserve"> أهم خمس مجموعات سلعية في الواردات غير النفطية حسب أقسام النظام المنسق والقطاع، فبراير 2025</t>
    </r>
  </si>
  <si>
    <r>
      <rPr>
        <b/>
        <sz val="10"/>
        <color rgb="FFD6A360"/>
        <rFont val="Arial"/>
        <family val="2"/>
      </rPr>
      <t xml:space="preserve"> Table 15: </t>
    </r>
    <r>
      <rPr>
        <b/>
        <sz val="10"/>
        <rFont val="Arial"/>
        <family val="2"/>
      </rPr>
      <t>Top 5 Non-oil export trade partners by sector, Febuary 2025</t>
    </r>
  </si>
  <si>
    <r>
      <rPr>
        <b/>
        <sz val="10"/>
        <color rgb="FFD6A360"/>
        <rFont val="Arial"/>
        <family val="2"/>
      </rPr>
      <t xml:space="preserve">  جدول 15:</t>
    </r>
    <r>
      <rPr>
        <b/>
        <sz val="10"/>
        <rFont val="Arial"/>
        <family val="2"/>
      </rPr>
      <t xml:space="preserve"> أهم خمس شركاء في الصادرات غير النفطية حسب القطاع، فبراير 2025</t>
    </r>
  </si>
  <si>
    <r>
      <rPr>
        <b/>
        <sz val="10"/>
        <color rgb="FFD6A360"/>
        <rFont val="Arial"/>
        <family val="2"/>
      </rPr>
      <t xml:space="preserve">Table 16: </t>
    </r>
    <r>
      <rPr>
        <b/>
        <sz val="10"/>
        <rFont val="Arial"/>
        <family val="2"/>
      </rPr>
      <t>Top 5 Non-oil Imports trade partners by sector, Febuary 2025</t>
    </r>
  </si>
  <si>
    <r>
      <rPr>
        <b/>
        <sz val="10"/>
        <color rgb="FFD6A360"/>
        <rFont val="Arial"/>
        <family val="2"/>
      </rPr>
      <t xml:space="preserve"> جدول 16:</t>
    </r>
    <r>
      <rPr>
        <b/>
        <sz val="10"/>
        <rFont val="Arial"/>
        <family val="2"/>
      </rPr>
      <t xml:space="preserve"> أهم خمس شركاء في الواردات غير النفطية حسب القطاع، فبراير 2025</t>
    </r>
  </si>
  <si>
    <t>Return to Main Page</t>
  </si>
  <si>
    <t xml:space="preserve">العودة إلى الصفحة الرئيسية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</si>
</sst>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mmm\ yyyy"/>
    <numFmt numFmtId="170" formatCode="_-* #,##0.000000_-;_-* #,##0.000000\-;_-* &quot;-&quot;??_-;_-@_-"/>
    <numFmt numFmtId="171" formatCode="_(* #,##0.00000_);_(* \(#,##0.00000\);_(* &quot;-&quot;??_);_(@_)"/>
  </numFmts>
  <fonts count="47">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1"/>
      <color theme="1"/>
      <name val="Calibri"/>
      <family val="2"/>
    </font>
    <font>
      <b/>
      <sz val="11"/>
      <name val="Arial"/>
      <family val="2"/>
    </font>
    <font>
      <sz val="8"/>
      <color theme="1"/>
      <name val="Tahoma"/>
      <family val="2"/>
    </font>
    <font>
      <sz val="8"/>
      <color rgb="FF0D0D0D"/>
      <name val="Segoe UI"/>
      <family val="2"/>
    </font>
    <font>
      <sz val="11"/>
      <color theme="1"/>
      <name val="Calibri"/>
      <family val="2"/>
    </font>
    <font>
      <sz val="11"/>
      <color theme="1"/>
      <name val="Calibri"/>
      <family val="2"/>
    </font>
    <font>
      <u/>
      <sz val="8"/>
      <color theme="10"/>
      <name val="Calibri"/>
      <family val="2"/>
      <scheme val="minor"/>
    </font>
    <font>
      <u/>
      <sz val="8"/>
      <color rgb="FF0000FF"/>
      <name val="Arial"/>
      <family val="2"/>
    </font>
    <font>
      <sz val="8"/>
      <color rgb="FF000000"/>
      <name val="Arial"/>
      <family val="2"/>
    </font>
    <font>
      <sz val="8"/>
      <color rgb="FF000000"/>
      <name val="HelveticaNeueLTArabic-Roman"/>
    </font>
    <font>
      <b/>
      <sz val="8"/>
      <color rgb="FF000000"/>
      <name val="HelveticaNeueLTArabic-Roman"/>
    </font>
    <font>
      <sz val="8"/>
      <color theme="1"/>
      <name val="HelveticaNeueLTArabic-Roman"/>
    </font>
    <font>
      <b/>
      <sz val="8"/>
      <color theme="1"/>
      <name val="HelveticaNeueLTArabic-Roman"/>
    </font>
    <font>
      <b/>
      <sz val="8"/>
      <color rgb="FF000000"/>
      <name val="Arial"/>
      <family val="2"/>
    </font>
    <font>
      <u/>
      <sz val="9"/>
      <color theme="10"/>
      <name val="Calibri"/>
      <family val="2"/>
      <scheme val="minor"/>
    </font>
    <font>
      <b/>
      <sz val="9"/>
      <name val="Arial"/>
      <family val="2"/>
    </font>
    <font>
      <sz val="11"/>
      <color theme="1"/>
      <name val="Calibri"/>
      <family val="2"/>
    </font>
    <font>
      <b/>
      <sz val="10"/>
      <color rgb="FFD6A360"/>
      <name val="Arial"/>
      <family val="2"/>
    </font>
    <font>
      <sz val="8"/>
      <color theme="1"/>
      <name val="Calibri"/>
      <family val="2"/>
    </font>
  </fonts>
  <fills count="8">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rgb="FFFFFFFF"/>
        <bgColor rgb="FF000000"/>
      </patternFill>
    </fill>
    <fill>
      <patternFill patternType="solid">
        <fgColor rgb="FFD9D9D9"/>
        <bgColor rgb="FF000000"/>
      </patternFill>
    </fill>
  </fills>
  <borders count="4">
    <border>
      <left/>
      <right/>
      <top/>
      <bottom/>
      <diagonal/>
    </border>
    <border>
      <left/>
      <right/>
      <top/>
      <bottom style="thin">
        <color indexed="64"/>
      </bottom>
      <diagonal/>
    </border>
    <border>
      <left/>
      <right style="thin">
        <color theme="0"/>
      </right>
      <top/>
      <bottom/>
      <diagonal/>
    </border>
    <border>
      <left/>
      <right/>
      <top/>
      <bottom style="thin">
        <color rgb="FFD6A360"/>
      </bottom>
      <diagonal/>
    </border>
  </borders>
  <cellStyleXfs count="27">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6" fillId="0" borderId="0">
      <alignment vertical="center"/>
    </xf>
    <xf numFmtId="0" fontId="17" fillId="0" borderId="0"/>
    <xf numFmtId="0" fontId="19" fillId="0" borderId="0"/>
    <xf numFmtId="9" fontId="18" fillId="0" borderId="0" applyFont="0" applyFill="0" applyBorder="0" applyAlignment="0" applyProtection="0"/>
    <xf numFmtId="0" fontId="18" fillId="0" borderId="0"/>
    <xf numFmtId="0" fontId="1" fillId="0" borderId="0"/>
    <xf numFmtId="43" fontId="18" fillId="0" borderId="0" applyFont="0" applyFill="0" applyBorder="0" applyAlignment="0" applyProtection="0"/>
    <xf numFmtId="0" fontId="1" fillId="0" borderId="0"/>
    <xf numFmtId="0" fontId="20" fillId="0" borderId="0" applyNumberFormat="0" applyFill="0" applyBorder="0" applyAlignment="0" applyProtection="0"/>
    <xf numFmtId="43" fontId="18" fillId="0" borderId="0" applyFont="0" applyFill="0" applyBorder="0" applyAlignment="0" applyProtection="0"/>
    <xf numFmtId="0" fontId="1" fillId="0" borderId="0"/>
    <xf numFmtId="0" fontId="1" fillId="0" borderId="0"/>
    <xf numFmtId="0" fontId="28" fillId="0" borderId="0"/>
    <xf numFmtId="0" fontId="1" fillId="0" borderId="0"/>
    <xf numFmtId="0" fontId="32" fillId="0" borderId="0"/>
    <xf numFmtId="0" fontId="33" fillId="0" borderId="0"/>
    <xf numFmtId="0" fontId="18" fillId="0" borderId="0"/>
    <xf numFmtId="0" fontId="18" fillId="0" borderId="0"/>
    <xf numFmtId="0" fontId="18" fillId="0" borderId="0"/>
    <xf numFmtId="0" fontId="18" fillId="0" borderId="0"/>
    <xf numFmtId="0" fontId="44" fillId="0" borderId="0"/>
  </cellStyleXfs>
  <cellXfs count="190">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9" fillId="0" borderId="0" xfId="0" applyFont="1" applyAlignment="1">
      <alignment vertical="center"/>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3" fillId="0" borderId="0" xfId="4" applyFont="1" applyFill="1"/>
    <xf numFmtId="0" fontId="13" fillId="0" borderId="0" xfId="4" applyFont="1" applyFill="1" applyBorder="1" applyAlignment="1">
      <alignment horizontal="left"/>
    </xf>
    <xf numFmtId="0" fontId="7" fillId="0" borderId="0" xfId="0" applyFont="1"/>
    <xf numFmtId="0" fontId="5" fillId="0" borderId="0" xfId="0" applyFont="1" applyAlignment="1">
      <alignment wrapText="1"/>
    </xf>
    <xf numFmtId="0" fontId="14" fillId="0" borderId="0" xfId="4" applyFont="1" applyFill="1" applyAlignment="1">
      <alignment horizontal="left" indent="2"/>
    </xf>
    <xf numFmtId="0" fontId="14" fillId="0" borderId="0" xfId="4" applyFont="1" applyFill="1" applyAlignment="1">
      <alignment horizontal="left" vertical="center" indent="2"/>
    </xf>
    <xf numFmtId="0" fontId="15"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2" readingOrder="1"/>
    </xf>
    <xf numFmtId="0" fontId="22"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3" fillId="0" borderId="0" xfId="0" applyFont="1"/>
    <xf numFmtId="167" fontId="5" fillId="0" borderId="0" xfId="0" applyNumberFormat="1" applyFont="1"/>
    <xf numFmtId="170"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1"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5" fillId="5" borderId="0" xfId="0" applyFont="1" applyFill="1" applyAlignment="1">
      <alignment horizontal="left" vertical="center" wrapText="1" indent="1"/>
    </xf>
    <xf numFmtId="0" fontId="25" fillId="5" borderId="0" xfId="0" applyFont="1" applyFill="1" applyAlignment="1">
      <alignment horizontal="right" vertical="center" wrapText="1" indent="1"/>
    </xf>
    <xf numFmtId="49" fontId="24" fillId="0" borderId="0" xfId="3" applyFont="1" applyAlignment="1">
      <alignment vertical="center" wrapText="1" readingOrder="2"/>
    </xf>
    <xf numFmtId="49" fontId="24" fillId="0" borderId="0" xfId="3" applyFont="1" applyAlignment="1">
      <alignment vertical="center" wrapText="1" readingOrder="1"/>
    </xf>
    <xf numFmtId="49" fontId="24"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6" fontId="10" fillId="2" borderId="0" xfId="1" applyNumberFormat="1" applyFont="1" applyFill="1" applyBorder="1" applyAlignment="1">
      <alignment horizontal="right" vertical="center" indent="2" readingOrder="1"/>
    </xf>
    <xf numFmtId="0" fontId="26" fillId="0" borderId="0" xfId="0" applyFont="1"/>
    <xf numFmtId="49" fontId="24" fillId="0" borderId="0" xfId="3" applyFont="1" applyAlignment="1">
      <alignment horizontal="right" vertical="center"/>
    </xf>
    <xf numFmtId="0" fontId="27" fillId="0" borderId="0" xfId="0" applyFont="1" applyAlignment="1">
      <alignment vertical="center" readingOrder="2"/>
    </xf>
    <xf numFmtId="49" fontId="24" fillId="0" borderId="0" xfId="3" applyFont="1" applyAlignment="1">
      <alignment vertical="center" wrapTex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0" fontId="21" fillId="0" borderId="0" xfId="0" applyFont="1"/>
    <xf numFmtId="0" fontId="21" fillId="0" borderId="0" xfId="0" applyFont="1" applyAlignment="1">
      <alignment vertical="center" readingOrder="2"/>
    </xf>
    <xf numFmtId="2" fontId="5" fillId="0" borderId="0" xfId="0" applyNumberFormat="1" applyFont="1"/>
    <xf numFmtId="49" fontId="24" fillId="0" borderId="0" xfId="3" applyFont="1" applyAlignment="1">
      <alignment horizontal="left" vertical="center" wrapText="1" readingOrder="1"/>
    </xf>
    <xf numFmtId="0" fontId="1" fillId="0" borderId="0" xfId="11"/>
    <xf numFmtId="0" fontId="5" fillId="0" borderId="0" xfId="0" applyFont="1" applyAlignment="1">
      <alignment horizontal="left" vertical="center"/>
    </xf>
    <xf numFmtId="0" fontId="5" fillId="0" borderId="0" xfId="0" applyFont="1" applyAlignment="1">
      <alignment horizontal="right" vertical="center"/>
    </xf>
    <xf numFmtId="14" fontId="5" fillId="0" borderId="0" xfId="0" applyNumberFormat="1" applyFont="1" applyAlignment="1">
      <alignment horizontal="left"/>
    </xf>
    <xf numFmtId="43" fontId="5" fillId="0" borderId="0" xfId="0" applyNumberFormat="1" applyFont="1"/>
    <xf numFmtId="0" fontId="10" fillId="4" borderId="0" xfId="1" applyNumberFormat="1" applyFont="1" applyFill="1" applyBorder="1" applyAlignment="1">
      <alignment horizontal="right" vertical="center" indent="2"/>
    </xf>
    <xf numFmtId="0" fontId="10" fillId="2" borderId="0" xfId="1" applyNumberFormat="1" applyFont="1" applyFill="1" applyBorder="1" applyAlignment="1">
      <alignment horizontal="right" vertical="center" indent="2"/>
    </xf>
    <xf numFmtId="0" fontId="10" fillId="4" borderId="0" xfId="1" applyNumberFormat="1" applyFont="1" applyFill="1" applyBorder="1" applyAlignment="1">
      <alignment horizontal="left" vertical="center" indent="2" readingOrder="1"/>
    </xf>
    <xf numFmtId="0" fontId="10" fillId="2" borderId="0" xfId="1" applyNumberFormat="1" applyFont="1" applyFill="1" applyBorder="1" applyAlignment="1">
      <alignment horizontal="left" vertical="center" indent="2" readingOrder="1"/>
    </xf>
    <xf numFmtId="0" fontId="10" fillId="4" borderId="0" xfId="1" applyNumberFormat="1" applyFont="1" applyFill="1" applyBorder="1" applyAlignment="1">
      <alignment horizontal="left" vertical="center" wrapText="1" indent="2" readingOrder="1"/>
    </xf>
    <xf numFmtId="4" fontId="5" fillId="0" borderId="0" xfId="0" applyNumberFormat="1" applyFont="1"/>
    <xf numFmtId="167" fontId="7" fillId="4" borderId="0" xfId="1" applyNumberFormat="1" applyFont="1" applyFill="1" applyBorder="1" applyAlignment="1">
      <alignment horizontal="left" vertical="center" indent="2"/>
    </xf>
    <xf numFmtId="0" fontId="7" fillId="0" borderId="0" xfId="0" applyFont="1" applyAlignment="1">
      <alignment wrapText="1"/>
    </xf>
    <xf numFmtId="0" fontId="9" fillId="0" borderId="0" xfId="0" applyFont="1" applyAlignment="1">
      <alignment horizontal="left" vertical="center" wrapText="1" readingOrder="1"/>
    </xf>
    <xf numFmtId="0" fontId="28" fillId="0" borderId="0" xfId="18"/>
    <xf numFmtId="0" fontId="5" fillId="0" borderId="0" xfId="18" applyFont="1" applyAlignment="1">
      <alignment vertical="center"/>
    </xf>
    <xf numFmtId="0" fontId="5" fillId="0" borderId="0" xfId="18" applyFont="1" applyAlignment="1">
      <alignment horizontal="right" vertical="center"/>
    </xf>
    <xf numFmtId="0" fontId="5" fillId="0" borderId="0" xfId="18" applyFont="1" applyAlignment="1">
      <alignment horizontal="right" vertical="center" readingOrder="2"/>
    </xf>
    <xf numFmtId="0" fontId="29" fillId="0" borderId="0" xfId="18" applyFont="1" applyAlignment="1">
      <alignment vertical="center"/>
    </xf>
    <xf numFmtId="49" fontId="29" fillId="0" borderId="0" xfId="3" applyFont="1" applyAlignment="1">
      <alignment vertical="center" readingOrder="1"/>
    </xf>
    <xf numFmtId="167" fontId="10" fillId="2" borderId="0" xfId="1" applyNumberFormat="1" applyFont="1" applyFill="1" applyBorder="1" applyAlignment="1">
      <alignment horizontal="left" vertical="center" indent="1" readingOrder="1"/>
    </xf>
    <xf numFmtId="166" fontId="10" fillId="4" borderId="0" xfId="1" applyNumberFormat="1" applyFont="1" applyFill="1" applyBorder="1" applyAlignment="1">
      <alignment horizontal="left" vertical="center" indent="1" readingOrder="1"/>
    </xf>
    <xf numFmtId="0" fontId="12" fillId="0" borderId="0" xfId="0" applyFont="1"/>
    <xf numFmtId="167" fontId="10" fillId="2" borderId="0" xfId="1" applyNumberFormat="1" applyFont="1" applyFill="1" applyBorder="1" applyAlignment="1">
      <alignment horizontal="right" vertical="center" indent="1" readingOrder="1"/>
    </xf>
    <xf numFmtId="167" fontId="9" fillId="0" borderId="0" xfId="1" applyNumberFormat="1" applyFont="1" applyFill="1" applyBorder="1" applyAlignment="1">
      <alignment horizontal="left" vertical="center" readingOrder="1"/>
    </xf>
    <xf numFmtId="4" fontId="30" fillId="0" borderId="0" xfId="15" applyNumberFormat="1" applyFont="1" applyFill="1" applyBorder="1" applyAlignment="1">
      <alignment horizontal="center" vertical="center" wrapText="1"/>
    </xf>
    <xf numFmtId="0" fontId="30" fillId="0" borderId="0" xfId="18" applyFont="1" applyAlignment="1">
      <alignment vertical="center" wrapText="1"/>
    </xf>
    <xf numFmtId="167" fontId="9" fillId="4" borderId="0" xfId="1" applyNumberFormat="1" applyFont="1" applyFill="1" applyBorder="1" applyAlignment="1">
      <alignment horizontal="left" vertical="center" indent="2" readingOrder="1"/>
    </xf>
    <xf numFmtId="166" fontId="9" fillId="2" borderId="0" xfId="1" applyNumberFormat="1" applyFont="1" applyFill="1" applyBorder="1" applyAlignment="1">
      <alignment horizontal="left" vertical="center" indent="2" readingOrder="1"/>
    </xf>
    <xf numFmtId="167" fontId="9" fillId="4" borderId="0" xfId="1" applyNumberFormat="1" applyFont="1" applyFill="1" applyBorder="1" applyAlignment="1">
      <alignment horizontal="right" vertical="center" indent="2" readingOrder="1"/>
    </xf>
    <xf numFmtId="166" fontId="10" fillId="2" borderId="0" xfId="1" applyNumberFormat="1" applyFont="1" applyFill="1" applyBorder="1" applyAlignment="1">
      <alignment horizontal="right" vertical="center" indent="4" readingOrder="1"/>
    </xf>
    <xf numFmtId="167" fontId="10" fillId="4" borderId="0" xfId="1" applyNumberFormat="1" applyFont="1" applyFill="1" applyBorder="1" applyAlignment="1">
      <alignment horizontal="right" vertical="center" indent="4" readingOrder="1"/>
    </xf>
    <xf numFmtId="166" fontId="9" fillId="2"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4" readingOrder="1"/>
    </xf>
    <xf numFmtId="167" fontId="9" fillId="2" borderId="0" xfId="1" applyNumberFormat="1" applyFont="1" applyFill="1" applyBorder="1" applyAlignment="1">
      <alignment horizontal="right" vertical="center" indent="2" readingOrder="1"/>
    </xf>
    <xf numFmtId="0" fontId="18" fillId="0" borderId="0" xfId="18" applyFont="1"/>
    <xf numFmtId="0" fontId="31" fillId="0" borderId="0" xfId="0" applyFont="1"/>
    <xf numFmtId="167" fontId="9" fillId="2" borderId="0" xfId="1" applyNumberFormat="1" applyFont="1" applyFill="1" applyBorder="1" applyAlignment="1">
      <alignment horizontal="left" vertical="center" indent="1"/>
    </xf>
    <xf numFmtId="9" fontId="10" fillId="4" borderId="0" xfId="1" applyNumberFormat="1" applyFont="1" applyFill="1" applyBorder="1" applyAlignment="1">
      <alignment horizontal="right" vertical="center"/>
    </xf>
    <xf numFmtId="9" fontId="5" fillId="2" borderId="0" xfId="1" applyNumberFormat="1" applyFont="1" applyFill="1" applyBorder="1" applyAlignment="1">
      <alignment horizontal="right" vertical="center"/>
    </xf>
    <xf numFmtId="169" fontId="11" fillId="5" borderId="0" xfId="1" applyNumberFormat="1" applyFont="1" applyFill="1" applyBorder="1" applyAlignment="1">
      <alignment horizontal="right" vertical="center" indent="1"/>
    </xf>
    <xf numFmtId="167" fontId="5" fillId="4" borderId="0" xfId="1" applyNumberFormat="1" applyFont="1" applyFill="1" applyBorder="1" applyAlignment="1">
      <alignment horizontal="left" vertical="center" indent="1"/>
    </xf>
    <xf numFmtId="167" fontId="10" fillId="0" borderId="0" xfId="1" applyNumberFormat="1" applyFont="1" applyFill="1" applyBorder="1" applyAlignment="1">
      <alignment horizontal="left" vertical="center" indent="4" readingOrder="1"/>
    </xf>
    <xf numFmtId="167" fontId="10" fillId="0" borderId="0" xfId="1" applyNumberFormat="1" applyFont="1" applyFill="1" applyBorder="1" applyAlignment="1">
      <alignment horizontal="right" vertical="center" indent="4" readingOrder="1"/>
    </xf>
    <xf numFmtId="167" fontId="7" fillId="2" borderId="0" xfId="1" applyNumberFormat="1" applyFont="1" applyFill="1" applyBorder="1" applyAlignment="1">
      <alignment horizontal="center" vertical="center"/>
    </xf>
    <xf numFmtId="167" fontId="5" fillId="4" borderId="0" xfId="1" applyNumberFormat="1" applyFont="1" applyFill="1" applyBorder="1" applyAlignment="1">
      <alignment horizontal="center" vertical="center"/>
    </xf>
    <xf numFmtId="167" fontId="5" fillId="2" borderId="0" xfId="2" applyNumberFormat="1" applyFont="1" applyFill="1" applyAlignment="1">
      <alignment horizontal="center" vertical="center"/>
    </xf>
    <xf numFmtId="4" fontId="9" fillId="2"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5" fillId="4" borderId="0" xfId="1" applyNumberFormat="1" applyFont="1" applyFill="1" applyBorder="1" applyAlignment="1">
      <alignment horizontal="right" vertical="center" indent="1" readingOrder="1"/>
    </xf>
    <xf numFmtId="4" fontId="5" fillId="2" borderId="0" xfId="1" applyNumberFormat="1" applyFont="1" applyFill="1" applyBorder="1" applyAlignment="1">
      <alignment horizontal="right" vertical="center" indent="1" readingOrder="1"/>
    </xf>
    <xf numFmtId="2" fontId="5" fillId="0" borderId="0" xfId="0" applyNumberFormat="1" applyFont="1" applyAlignment="1">
      <alignment horizontal="right"/>
    </xf>
    <xf numFmtId="0" fontId="34" fillId="0" borderId="0" xfId="4" applyFont="1"/>
    <xf numFmtId="0" fontId="34" fillId="0" borderId="0" xfId="4" applyFont="1" applyAlignment="1">
      <alignment vertical="center"/>
    </xf>
    <xf numFmtId="0" fontId="5" fillId="0" borderId="0" xfId="0" applyFont="1" applyAlignment="1">
      <alignment vertical="center"/>
    </xf>
    <xf numFmtId="0" fontId="5" fillId="0" borderId="0" xfId="0" applyFont="1" applyAlignment="1">
      <alignment horizontal="left" wrapText="1"/>
    </xf>
    <xf numFmtId="0" fontId="7" fillId="0" borderId="0" xfId="0" applyFont="1" applyAlignment="1">
      <alignment horizontal="right"/>
    </xf>
    <xf numFmtId="0" fontId="13" fillId="0" borderId="0" xfId="4" applyFont="1" applyFill="1" applyBorder="1" applyAlignment="1">
      <alignment horizontal="right"/>
    </xf>
    <xf numFmtId="0" fontId="5" fillId="0" borderId="0" xfId="0" applyFont="1" applyAlignment="1">
      <alignment horizontal="right" vertical="top" wrapText="1"/>
    </xf>
    <xf numFmtId="0" fontId="36" fillId="0" borderId="0" xfId="0" applyFont="1" applyAlignment="1">
      <alignment wrapText="1"/>
    </xf>
    <xf numFmtId="0" fontId="5" fillId="0" borderId="0" xfId="0" applyFont="1" applyAlignment="1">
      <alignment horizontal="right" readingOrder="2"/>
    </xf>
    <xf numFmtId="0" fontId="37" fillId="0" borderId="0" xfId="0" applyFont="1" applyAlignment="1">
      <alignment horizontal="right" vertical="center" readingOrder="2"/>
    </xf>
    <xf numFmtId="0" fontId="37" fillId="0" borderId="0" xfId="0" applyFont="1" applyAlignment="1">
      <alignment horizontal="right" vertical="center" wrapText="1" readingOrder="2"/>
    </xf>
    <xf numFmtId="0" fontId="39" fillId="0" borderId="0" xfId="0" applyFont="1" applyAlignment="1">
      <alignment horizontal="right" vertical="center" wrapText="1" readingOrder="2"/>
    </xf>
    <xf numFmtId="0" fontId="10" fillId="0" borderId="0" xfId="0" applyFont="1" applyAlignment="1">
      <alignment horizontal="left" vertical="center" wrapText="1" readingOrder="1"/>
    </xf>
    <xf numFmtId="0" fontId="5" fillId="0" borderId="0" xfId="0" applyFont="1" applyAlignment="1">
      <alignment horizontal="right" vertical="center" readingOrder="2"/>
    </xf>
    <xf numFmtId="167" fontId="41" fillId="6" borderId="0" xfId="1" applyNumberFormat="1" applyFont="1" applyFill="1" applyBorder="1" applyAlignment="1">
      <alignment horizontal="left" vertical="center" indent="1"/>
    </xf>
    <xf numFmtId="167" fontId="10" fillId="7" borderId="0" xfId="1" applyNumberFormat="1" applyFont="1" applyFill="1" applyBorder="1" applyAlignment="1">
      <alignment horizontal="left" vertical="center" indent="1"/>
    </xf>
    <xf numFmtId="167" fontId="36" fillId="6" borderId="0" xfId="1" applyNumberFormat="1" applyFont="1" applyFill="1" applyBorder="1" applyAlignment="1">
      <alignment horizontal="left" vertical="center" indent="1"/>
    </xf>
    <xf numFmtId="164" fontId="5" fillId="0" borderId="0" xfId="0" applyNumberFormat="1" applyFont="1"/>
    <xf numFmtId="167" fontId="7" fillId="2" borderId="0" xfId="1" applyNumberFormat="1" applyFont="1" applyFill="1" applyBorder="1" applyAlignment="1">
      <alignment horizontal="center" vertical="center" wrapText="1"/>
    </xf>
    <xf numFmtId="49" fontId="24" fillId="0" borderId="0" xfId="3" applyFont="1" applyAlignment="1">
      <alignment horizontal="left" vertical="center" wrapText="1" readingOrder="1"/>
    </xf>
    <xf numFmtId="0" fontId="7" fillId="0" borderId="0" xfId="0" applyFont="1" applyAlignment="1">
      <alignment horizontal="center" vertical="center" wrapText="1"/>
    </xf>
    <xf numFmtId="0" fontId="9" fillId="5" borderId="0" xfId="0" applyFont="1" applyFill="1" applyAlignment="1">
      <alignment horizontal="center" vertical="center"/>
    </xf>
    <xf numFmtId="0" fontId="9" fillId="0" borderId="0" xfId="0" applyFont="1" applyAlignment="1">
      <alignment horizontal="center" vertical="center"/>
    </xf>
    <xf numFmtId="0" fontId="42" fillId="0" borderId="0" xfId="4" quotePrefix="1" applyFont="1" applyFill="1" applyAlignment="1">
      <alignment horizontal="center" vertical="center"/>
    </xf>
    <xf numFmtId="49" fontId="43" fillId="0" borderId="0" xfId="3" applyFont="1" applyAlignment="1">
      <alignment horizontal="center" vertical="center" readingOrder="1"/>
    </xf>
    <xf numFmtId="0" fontId="43" fillId="0" borderId="0" xfId="18" applyFont="1" applyAlignment="1">
      <alignment horizontal="center" vertical="center"/>
    </xf>
    <xf numFmtId="0" fontId="29" fillId="0" borderId="0" xfId="18" applyFont="1" applyAlignment="1">
      <alignment horizontal="center" vertical="center"/>
    </xf>
    <xf numFmtId="0" fontId="5" fillId="0" borderId="0" xfId="18" applyFont="1" applyAlignment="1">
      <alignment horizontal="center" vertical="center"/>
    </xf>
    <xf numFmtId="49" fontId="29" fillId="0" borderId="0" xfId="3" applyFont="1" applyAlignment="1">
      <alignment horizontal="center" vertical="center" readingOrder="1"/>
    </xf>
    <xf numFmtId="0" fontId="5" fillId="0" borderId="0" xfId="0" applyFont="1" applyAlignment="1">
      <alignment horizontal="center" vertical="center"/>
    </xf>
    <xf numFmtId="0" fontId="13" fillId="0" borderId="0" xfId="4" applyFont="1" applyFill="1" applyAlignment="1">
      <alignment horizontal="center" vertical="center"/>
    </xf>
    <xf numFmtId="0" fontId="5" fillId="0" borderId="1" xfId="0" applyFont="1" applyBorder="1" applyAlignment="1">
      <alignment horizontal="center" vertical="center"/>
    </xf>
    <xf numFmtId="166" fontId="10" fillId="4" borderId="3" xfId="1" applyNumberFormat="1" applyFont="1" applyFill="1" applyBorder="1" applyAlignment="1">
      <alignment horizontal="left" vertical="center" indent="2" readingOrder="1"/>
    </xf>
    <xf numFmtId="167" fontId="10" fillId="7" borderId="3" xfId="1" applyNumberFormat="1" applyFont="1" applyFill="1" applyBorder="1" applyAlignment="1">
      <alignment horizontal="left" vertical="center" indent="1"/>
    </xf>
    <xf numFmtId="166" fontId="10" fillId="4" borderId="3" xfId="1" applyNumberFormat="1" applyFont="1" applyFill="1" applyBorder="1" applyAlignment="1">
      <alignment horizontal="right" vertical="center" indent="1" readingOrder="1"/>
    </xf>
    <xf numFmtId="9" fontId="10" fillId="4" borderId="3" xfId="1" applyNumberFormat="1" applyFont="1" applyFill="1" applyBorder="1" applyAlignment="1">
      <alignment horizontal="right" vertical="center"/>
    </xf>
    <xf numFmtId="167" fontId="10" fillId="4" borderId="3" xfId="1" applyNumberFormat="1" applyFont="1" applyFill="1" applyBorder="1" applyAlignment="1">
      <alignment horizontal="left" vertical="center" indent="2" readingOrder="1"/>
    </xf>
    <xf numFmtId="167" fontId="10" fillId="4" borderId="3" xfId="1" applyNumberFormat="1" applyFont="1" applyFill="1" applyBorder="1" applyAlignment="1">
      <alignment horizontal="left" vertical="center" indent="1"/>
    </xf>
    <xf numFmtId="167" fontId="10" fillId="4" borderId="3" xfId="1" applyNumberFormat="1" applyFont="1" applyFill="1" applyBorder="1" applyAlignment="1">
      <alignment horizontal="right" vertical="center" indent="2" readingOrder="1"/>
    </xf>
    <xf numFmtId="166" fontId="10" fillId="4" borderId="3" xfId="15" applyNumberFormat="1" applyFont="1" applyFill="1" applyBorder="1" applyAlignment="1">
      <alignment horizontal="left" vertical="center" indent="2" readingOrder="1"/>
    </xf>
    <xf numFmtId="167" fontId="5" fillId="4" borderId="3" xfId="1" applyNumberFormat="1" applyFont="1" applyFill="1" applyBorder="1" applyAlignment="1">
      <alignment horizontal="center" vertical="center"/>
    </xf>
    <xf numFmtId="167" fontId="5" fillId="4" borderId="3" xfId="15" applyNumberFormat="1" applyFont="1" applyFill="1" applyBorder="1" applyAlignment="1">
      <alignment horizontal="right" vertical="center" indent="2" readingOrder="1"/>
    </xf>
    <xf numFmtId="0" fontId="10" fillId="4" borderId="3" xfId="1" applyNumberFormat="1" applyFont="1" applyFill="1" applyBorder="1" applyAlignment="1">
      <alignment horizontal="left" vertical="center" indent="2" readingOrder="1"/>
    </xf>
    <xf numFmtId="39" fontId="10" fillId="4" borderId="3" xfId="1" applyNumberFormat="1" applyFont="1" applyFill="1" applyBorder="1" applyAlignment="1">
      <alignment horizontal="right" vertical="center" indent="2"/>
    </xf>
    <xf numFmtId="4" fontId="10" fillId="4" borderId="3" xfId="1" applyNumberFormat="1" applyFont="1" applyFill="1" applyBorder="1" applyAlignment="1">
      <alignment horizontal="right" vertical="center" indent="1" readingOrder="1"/>
    </xf>
    <xf numFmtId="166" fontId="10" fillId="4" borderId="3" xfId="1" applyNumberFormat="1" applyFont="1" applyFill="1" applyBorder="1" applyAlignment="1">
      <alignment horizontal="right" vertical="center" indent="2" readingOrder="1"/>
    </xf>
    <xf numFmtId="166" fontId="10" fillId="4" borderId="3" xfId="1" applyNumberFormat="1" applyFont="1" applyFill="1" applyBorder="1" applyAlignment="1">
      <alignment horizontal="left" vertical="center" indent="1" readingOrder="1"/>
    </xf>
    <xf numFmtId="167" fontId="10" fillId="4" borderId="3" xfId="1" applyNumberFormat="1" applyFont="1" applyFill="1" applyBorder="1" applyAlignment="1">
      <alignment horizontal="left" vertical="center" indent="4" readingOrder="1"/>
    </xf>
    <xf numFmtId="167" fontId="10" fillId="4" borderId="3" xfId="1" applyNumberFormat="1" applyFont="1" applyFill="1" applyBorder="1" applyAlignment="1">
      <alignment horizontal="right" vertical="center" indent="4" readingOrder="1"/>
    </xf>
    <xf numFmtId="0" fontId="46" fillId="0" borderId="0" xfId="18" applyFont="1"/>
    <xf numFmtId="0" fontId="34" fillId="0" borderId="0" xfId="4" applyFont="1" applyAlignment="1">
      <alignment horizontal="right"/>
    </xf>
    <xf numFmtId="171" fontId="46" fillId="0" borderId="0" xfId="18" applyNumberFormat="1" applyFont="1"/>
  </cellXfs>
  <cellStyles count="27">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Normal 5 2" xfId="19" xr:uid="{B4102AD9-0CC9-47FE-9B29-D07A5BC837B9}"/>
    <cellStyle name="Normal 5 3" xfId="22" xr:uid="{A881EA66-6F15-4917-A61B-4FE4ECBA322D}"/>
    <cellStyle name="Normal 6" xfId="18" xr:uid="{6CFCBD4B-4D01-4E1C-ABAE-3336915C40EF}"/>
    <cellStyle name="Normal 6 2" xfId="23" xr:uid="{9AF0DE52-9DC1-4841-9886-A2458BA0E042}"/>
    <cellStyle name="Normal 7" xfId="20" xr:uid="{25F38804-A789-4AC1-9FF6-8B7671872872}"/>
    <cellStyle name="Normal 7 2" xfId="24" xr:uid="{DA6DF5F2-CCEE-4368-8262-2DB4EE4ADFE7}"/>
    <cellStyle name="Normal 8" xfId="21" xr:uid="{15C98A15-DFD6-4A96-AB5A-593919F81663}"/>
    <cellStyle name="Normal 8 2" xfId="25" xr:uid="{57D4F1FF-E760-4D02-81B1-FADF684BCDAB}"/>
    <cellStyle name="Normal 9" xfId="26" xr:uid="{0210E5BF-C37D-41AE-811D-1D9C26EF3423}"/>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100445</xdr:colOff>
      <xdr:row>0</xdr:row>
      <xdr:rowOff>89929</xdr:rowOff>
    </xdr:from>
    <xdr:to>
      <xdr:col>9</xdr:col>
      <xdr:colOff>56471</xdr:colOff>
      <xdr:row>4</xdr:row>
      <xdr:rowOff>68448</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4081" y="89929"/>
          <a:ext cx="2207390" cy="110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2240165</xdr:colOff>
      <xdr:row>2</xdr:row>
      <xdr:rowOff>628304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19050</xdr:rowOff>
    </xdr:from>
    <xdr:to>
      <xdr:col>0</xdr:col>
      <xdr:colOff>1856967</xdr:colOff>
      <xdr:row>3</xdr:row>
      <xdr:rowOff>66675</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95250" y="161925"/>
          <a:ext cx="1761717"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237873</xdr:colOff>
      <xdr:row>1</xdr:row>
      <xdr:rowOff>49493</xdr:rowOff>
    </xdr:from>
    <xdr:to>
      <xdr:col>1</xdr:col>
      <xdr:colOff>11580</xdr:colOff>
      <xdr:row>3</xdr:row>
      <xdr:rowOff>139887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37873" y="192368"/>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scad.gov.ae/MethodologyDocumentLib/Foreign%20Trade%20Statistics%20Methodology.pdf"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Y131"/>
  <sheetViews>
    <sheetView showGridLines="0" tabSelected="1" zoomScale="115" zoomScaleNormal="115" workbookViewId="0"/>
  </sheetViews>
  <sheetFormatPr defaultColWidth="7.54296875" defaultRowHeight="10"/>
  <cols>
    <col min="1" max="1" width="35.453125" style="3" customWidth="1"/>
    <col min="2" max="2" width="58.54296875" style="3" customWidth="1"/>
    <col min="3" max="4" width="10.54296875" style="167" customWidth="1"/>
    <col min="5" max="5" width="55.08984375" style="3" customWidth="1"/>
    <col min="6" max="6" width="7.54296875" style="3"/>
    <col min="7" max="7" width="9.90625" style="3" bestFit="1" customWidth="1"/>
    <col min="8" max="8" width="8.54296875" style="3" customWidth="1"/>
    <col min="9" max="9" width="7.54296875" style="3"/>
    <col min="10" max="10" width="8.54296875" style="3" customWidth="1"/>
    <col min="11" max="11" width="9.54296875" style="3" customWidth="1"/>
    <col min="12" max="16384" width="7.54296875" style="3"/>
  </cols>
  <sheetData>
    <row r="1" spans="1:675">
      <c r="A1" s="5"/>
    </row>
    <row r="2" spans="1:675" ht="10.5">
      <c r="A2" s="5"/>
      <c r="B2" s="17"/>
      <c r="C2" s="159"/>
      <c r="D2" s="159"/>
      <c r="E2" s="17"/>
    </row>
    <row r="3" spans="1:675" ht="54" customHeight="1">
      <c r="A3" s="5"/>
      <c r="B3" s="52" t="s">
        <v>237</v>
      </c>
      <c r="C3" s="159"/>
      <c r="D3" s="159"/>
      <c r="E3" s="53" t="s">
        <v>250</v>
      </c>
    </row>
    <row r="4" spans="1:675" ht="10.5">
      <c r="A4" s="5"/>
      <c r="B4" s="17"/>
      <c r="C4" s="159"/>
      <c r="D4" s="159"/>
      <c r="E4" s="17"/>
    </row>
    <row r="5" spans="1:675" ht="10.5">
      <c r="A5" s="5"/>
      <c r="B5" s="18"/>
      <c r="C5" s="160"/>
      <c r="D5" s="160"/>
      <c r="E5" s="18"/>
    </row>
    <row r="6" spans="1:675">
      <c r="A6" s="5"/>
      <c r="C6" s="168" t="s">
        <v>0</v>
      </c>
      <c r="D6" s="168" t="s">
        <v>297</v>
      </c>
    </row>
    <row r="7" spans="1:675">
      <c r="A7" s="5"/>
      <c r="C7" s="168" t="s">
        <v>1</v>
      </c>
      <c r="D7" s="168" t="s">
        <v>189</v>
      </c>
    </row>
    <row r="8" spans="1:675" s="19" customFormat="1">
      <c r="A8" s="2"/>
      <c r="B8" s="2"/>
      <c r="C8" s="169"/>
      <c r="D8" s="169"/>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row>
    <row r="9" spans="1:675" ht="22.5" customHeight="1">
      <c r="B9" s="79" t="s">
        <v>2</v>
      </c>
      <c r="C9" s="158" t="s">
        <v>3</v>
      </c>
      <c r="D9" s="158" t="s">
        <v>298</v>
      </c>
      <c r="E9" s="29" t="s">
        <v>4</v>
      </c>
      <c r="F9" s="20"/>
      <c r="G9" s="20"/>
    </row>
    <row r="10" spans="1:675" ht="14.4" customHeight="1">
      <c r="A10" s="21"/>
      <c r="C10" s="158"/>
      <c r="D10" s="158"/>
      <c r="F10" s="20"/>
      <c r="G10" s="20"/>
    </row>
    <row r="11" spans="1:675" ht="15" customHeight="1">
      <c r="A11" s="21"/>
      <c r="B11" s="80" t="s">
        <v>238</v>
      </c>
      <c r="C11" s="161" t="s">
        <v>5</v>
      </c>
      <c r="D11" s="161" t="s">
        <v>281</v>
      </c>
      <c r="E11" s="81" t="s">
        <v>251</v>
      </c>
    </row>
    <row r="12" spans="1:675" ht="15" customHeight="1">
      <c r="A12" s="21"/>
      <c r="B12" s="80" t="s">
        <v>299</v>
      </c>
      <c r="C12" s="161" t="s">
        <v>6</v>
      </c>
      <c r="D12" s="161" t="s">
        <v>282</v>
      </c>
      <c r="E12" s="81" t="s">
        <v>303</v>
      </c>
    </row>
    <row r="13" spans="1:675" ht="15" customHeight="1">
      <c r="A13" s="21"/>
      <c r="B13" s="80" t="s">
        <v>239</v>
      </c>
      <c r="C13" s="161" t="s">
        <v>7</v>
      </c>
      <c r="D13" s="161" t="s">
        <v>283</v>
      </c>
      <c r="E13" s="81" t="s">
        <v>304</v>
      </c>
    </row>
    <row r="14" spans="1:675" ht="15" customHeight="1">
      <c r="A14" s="21"/>
      <c r="B14" s="80" t="s">
        <v>240</v>
      </c>
      <c r="C14" s="161" t="s">
        <v>8</v>
      </c>
      <c r="D14" s="161" t="s">
        <v>284</v>
      </c>
      <c r="E14" s="81" t="s">
        <v>305</v>
      </c>
    </row>
    <row r="15" spans="1:675" ht="15" customHeight="1">
      <c r="A15" s="21"/>
      <c r="B15" s="80" t="s">
        <v>241</v>
      </c>
      <c r="C15" s="161" t="s">
        <v>9</v>
      </c>
      <c r="D15" s="161" t="s">
        <v>285</v>
      </c>
      <c r="E15" s="81" t="s">
        <v>306</v>
      </c>
    </row>
    <row r="16" spans="1:675" ht="15" customHeight="1">
      <c r="A16" s="21"/>
      <c r="B16" s="80" t="s">
        <v>242</v>
      </c>
      <c r="C16" s="161" t="s">
        <v>10</v>
      </c>
      <c r="D16" s="161" t="s">
        <v>286</v>
      </c>
      <c r="E16" s="81" t="s">
        <v>253</v>
      </c>
    </row>
    <row r="17" spans="1:5" ht="15" customHeight="1">
      <c r="A17" s="21"/>
      <c r="B17" s="80" t="s">
        <v>243</v>
      </c>
      <c r="C17" s="161" t="s">
        <v>11</v>
      </c>
      <c r="D17" s="161" t="s">
        <v>287</v>
      </c>
      <c r="E17" s="81" t="s">
        <v>254</v>
      </c>
    </row>
    <row r="18" spans="1:5" ht="15" customHeight="1">
      <c r="A18" s="21"/>
      <c r="B18" s="80" t="s">
        <v>244</v>
      </c>
      <c r="C18" s="161" t="s">
        <v>12</v>
      </c>
      <c r="D18" s="161" t="s">
        <v>288</v>
      </c>
      <c r="E18" s="81" t="s">
        <v>307</v>
      </c>
    </row>
    <row r="19" spans="1:5" ht="15" customHeight="1">
      <c r="A19" s="21"/>
      <c r="B19" s="80" t="s">
        <v>245</v>
      </c>
      <c r="C19" s="161" t="s">
        <v>31</v>
      </c>
      <c r="D19" s="161" t="s">
        <v>289</v>
      </c>
      <c r="E19" s="81" t="s">
        <v>255</v>
      </c>
    </row>
    <row r="20" spans="1:5" ht="15" customHeight="1">
      <c r="A20" s="21"/>
      <c r="B20" s="80" t="s">
        <v>246</v>
      </c>
      <c r="C20" s="161" t="s">
        <v>32</v>
      </c>
      <c r="D20" s="161" t="s">
        <v>290</v>
      </c>
      <c r="E20" s="81" t="s">
        <v>308</v>
      </c>
    </row>
    <row r="21" spans="1:5" ht="15" customHeight="1">
      <c r="A21" s="21"/>
      <c r="B21" s="80" t="s">
        <v>247</v>
      </c>
      <c r="C21" s="161" t="s">
        <v>101</v>
      </c>
      <c r="D21" s="161" t="s">
        <v>291</v>
      </c>
      <c r="E21" s="81" t="s">
        <v>256</v>
      </c>
    </row>
    <row r="22" spans="1:5" ht="15" customHeight="1">
      <c r="A22" s="21"/>
      <c r="B22" s="80" t="s">
        <v>248</v>
      </c>
      <c r="C22" s="161" t="s">
        <v>102</v>
      </c>
      <c r="D22" s="161" t="s">
        <v>292</v>
      </c>
      <c r="E22" s="81" t="s">
        <v>310</v>
      </c>
    </row>
    <row r="23" spans="1:5" ht="15" customHeight="1">
      <c r="A23" s="21"/>
      <c r="B23" s="80" t="s">
        <v>300</v>
      </c>
      <c r="C23" s="161" t="s">
        <v>103</v>
      </c>
      <c r="D23" s="161" t="s">
        <v>293</v>
      </c>
      <c r="E23" s="81" t="s">
        <v>309</v>
      </c>
    </row>
    <row r="24" spans="1:5" ht="12">
      <c r="A24" s="21"/>
      <c r="B24" s="80" t="s">
        <v>249</v>
      </c>
      <c r="C24" s="161" t="s">
        <v>104</v>
      </c>
      <c r="D24" s="161" t="s">
        <v>294</v>
      </c>
      <c r="E24" s="81" t="s">
        <v>257</v>
      </c>
    </row>
    <row r="25" spans="1:5" ht="12">
      <c r="A25" s="21"/>
      <c r="B25" s="80" t="s">
        <v>301</v>
      </c>
      <c r="C25" s="161" t="s">
        <v>105</v>
      </c>
      <c r="D25" s="161" t="s">
        <v>295</v>
      </c>
      <c r="E25" s="81" t="s">
        <v>311</v>
      </c>
    </row>
    <row r="26" spans="1:5" ht="12">
      <c r="A26" s="21"/>
      <c r="B26" s="80" t="s">
        <v>302</v>
      </c>
      <c r="C26" s="161" t="s">
        <v>106</v>
      </c>
      <c r="D26" s="161" t="s">
        <v>296</v>
      </c>
      <c r="E26" s="81" t="s">
        <v>312</v>
      </c>
    </row>
    <row r="27" spans="1:5" ht="11.5">
      <c r="A27" s="21"/>
      <c r="C27" s="162"/>
      <c r="D27" s="162"/>
    </row>
    <row r="28" spans="1:5" ht="11.5">
      <c r="A28" s="21"/>
      <c r="C28" s="163"/>
      <c r="D28" s="163"/>
    </row>
    <row r="29" spans="1:5" ht="14">
      <c r="A29" s="21"/>
      <c r="C29" s="164"/>
      <c r="D29" s="164"/>
    </row>
    <row r="30" spans="1:5">
      <c r="A30" s="21"/>
      <c r="C30" s="165"/>
      <c r="D30" s="165"/>
    </row>
    <row r="31" spans="1:5" ht="14">
      <c r="A31" s="21"/>
      <c r="C31" s="166"/>
      <c r="D31" s="166"/>
    </row>
    <row r="32" spans="1:5">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row r="80" spans="1:1">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row r="118" spans="1:1">
      <c r="A118" s="21"/>
    </row>
    <row r="119" spans="1:1">
      <c r="A119" s="21"/>
    </row>
    <row r="120" spans="1:1">
      <c r="A120" s="21"/>
    </row>
    <row r="121" spans="1:1">
      <c r="A121" s="21"/>
    </row>
    <row r="122" spans="1:1">
      <c r="A122" s="21"/>
    </row>
    <row r="123" spans="1:1">
      <c r="A123" s="21"/>
    </row>
    <row r="124" spans="1:1">
      <c r="A124" s="21"/>
    </row>
    <row r="125" spans="1:1">
      <c r="A125" s="21"/>
    </row>
    <row r="126" spans="1:1">
      <c r="A126" s="21"/>
    </row>
    <row r="127" spans="1:1">
      <c r="A127" s="21"/>
    </row>
    <row r="128" spans="1:1">
      <c r="A128" s="21"/>
    </row>
    <row r="129" spans="1:1">
      <c r="A129" s="21"/>
    </row>
    <row r="130" spans="1:1">
      <c r="A130" s="21"/>
    </row>
    <row r="131" spans="1:1">
      <c r="A131" s="21"/>
    </row>
  </sheetData>
  <phoneticPr fontId="6"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 ref="C7" location="Enquiries!A1" display="Enquiries" xr:uid="{8C608CA0-198B-401E-B4DD-17850DB6F742}"/>
    <hyperlink ref="C6" location="Metadata!A1" display="Metadata" xr:uid="{44332BCB-4E36-4FB5-9C5C-763653C21494}"/>
    <hyperlink ref="C21:C26" location="'Table 10'!A1" display="'Table 10" xr:uid="{E18B6A11-196C-4212-B47D-A03FF4888FA6}"/>
    <hyperlink ref="C21" location="'Table 11'!A1" display="Table 11" xr:uid="{CD501124-F54F-4527-BA4A-A82073D8A23E}"/>
    <hyperlink ref="C22" location="'Table 12'!A1" display="Table 12" xr:uid="{6320D4AD-1375-4FF8-813D-B83EC748D6F0}"/>
    <hyperlink ref="C23" location="'Table 13'!A1" display="Table 13" xr:uid="{B6EA82B0-C3CB-47F1-9615-3449F1FCC4EB}"/>
    <hyperlink ref="C24" location="'Table 14'!A1" display="Table 14" xr:uid="{B24DC97A-19BC-4A37-B2CF-3B60B466CBE8}"/>
    <hyperlink ref="C25" location="'Table 15'!A1" display="Table 15" xr:uid="{EDA68EEE-45B8-4F86-99A2-03E3B8624AD6}"/>
    <hyperlink ref="C26" location="'Table 16'!A1" display="Table 16" xr:uid="{AB51A802-06A8-45FD-A11B-73CCFB131CE6}"/>
    <hyperlink ref="D11" location="'Table 1'!A1" display="جدول 1" xr:uid="{BC31A427-854B-4F56-93B2-CA13438282A8}"/>
    <hyperlink ref="C11:D11" location="'Table 1'!A1" display="Table 1" xr:uid="{07CCB3FE-0C49-4ECE-B163-34F324EBE396}"/>
    <hyperlink ref="C12:D12" location="'Table 2'!A1" display="Table 2" xr:uid="{0D5DACB2-F81C-4FDF-AA57-9E2F47DDD470}"/>
    <hyperlink ref="C13:D13" location="'Table 3'!A1" display="Table 3" xr:uid="{96C4A14A-CC31-49A3-BEA6-D6B7FA941D09}"/>
    <hyperlink ref="C14:D14" location="'Table 4'!A1" display="Table 4" xr:uid="{C53FFAB4-F646-457C-AACE-8A741176A289}"/>
    <hyperlink ref="C15:D15" location="'Table 5'!A1" display="Table 5" xr:uid="{24BBD007-F433-4B81-8AFD-07A03AF14CF2}"/>
    <hyperlink ref="C16:D16" location="'Table 6'!A1" display="Table 6" xr:uid="{B23B0704-B27C-4E74-A5ED-05DF97A53B80}"/>
    <hyperlink ref="C17:D17" location="'Table 7'!A1" display="Table 7" xr:uid="{539CFE19-3E32-44D1-B55C-4D336EDADC6D}"/>
    <hyperlink ref="C18:D18" location="'Table 8'!A1" display="Table 8" xr:uid="{A36B1421-969D-403C-9218-5DEC62B42E52}"/>
    <hyperlink ref="C19:D19" location="'Table 9'!A1" display="Table 9" xr:uid="{72AAEF5D-3C10-4FBF-92CF-D4F3CCDF8C08}"/>
    <hyperlink ref="C20:D20" location="'Table 10'!A1" display="Table 10" xr:uid="{E93FA878-6351-4C35-BCC2-BD9626EF37B0}"/>
    <hyperlink ref="C21:D21" location="'Table 11'!A1" display="Table 11" xr:uid="{0934F42C-B0D2-45FB-8F28-414B27D90E91}"/>
    <hyperlink ref="C22:D22" location="'Table 12'!A1" display="Table 12" xr:uid="{C482D854-F4F5-4CBF-972F-E630706405F6}"/>
    <hyperlink ref="C23:D23" location="'Table 13'!A1" display="Table 13" xr:uid="{D70C1C3C-6CAC-41E4-897B-BDAB02B9CC62}"/>
    <hyperlink ref="C24:D24" location="'Table 14'!A1" display="Table 14" xr:uid="{37CE6D8D-4D60-4528-A44E-3546EDE34A69}"/>
    <hyperlink ref="C25:D25" location="'Table 15'!A1" display="Table 15" xr:uid="{AE0C36A6-91C3-431C-8C9E-F15533549907}"/>
    <hyperlink ref="C26:D26" location="'Table 16'!A1" display="Table 16" xr:uid="{873F2D75-E8B2-4F39-A98B-90FEB0834E03}"/>
    <hyperlink ref="D6" location="Metadata!A1" display="البيانات الوصفية" xr:uid="{3C7D0E4F-7A10-4BC2-87F7-9FB4F357F723}"/>
    <hyperlink ref="D7" location="Enquiries!A1" display="الاستفسارات" xr:uid="{7AF5A960-E3CD-4F9F-87B4-8D043E6FD0A8}"/>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D51"/>
  <sheetViews>
    <sheetView showGridLines="0" topLeftCell="A12" zoomScaleNormal="100" workbookViewId="0">
      <selection activeCell="B49" sqref="B49:D51"/>
    </sheetView>
  </sheetViews>
  <sheetFormatPr defaultColWidth="8.54296875" defaultRowHeight="10"/>
  <cols>
    <col min="1" max="1" width="8.90625" style="5" customWidth="1"/>
    <col min="2" max="2" width="40.90625" style="5" customWidth="1"/>
    <col min="3" max="3" width="20.54296875" style="5" customWidth="1"/>
    <col min="4" max="4" width="44" style="5" customWidth="1"/>
    <col min="5" max="16384" width="8.54296875" style="5"/>
  </cols>
  <sheetData>
    <row r="1" spans="1:4" ht="11.4" customHeight="1"/>
    <row r="2" spans="1:4" s="67" customFormat="1" ht="36" customHeight="1">
      <c r="A2" s="55"/>
      <c r="B2" s="55" t="s">
        <v>329</v>
      </c>
      <c r="C2" s="55"/>
      <c r="D2" s="54" t="s">
        <v>330</v>
      </c>
    </row>
    <row r="3" spans="1:4" ht="14.25" customHeight="1">
      <c r="A3" s="30"/>
      <c r="B3" s="30" t="s">
        <v>13</v>
      </c>
      <c r="D3" s="5" t="s">
        <v>59</v>
      </c>
    </row>
    <row r="4" spans="1:4" ht="10.5">
      <c r="B4" s="14" t="s">
        <v>38</v>
      </c>
      <c r="C4" s="119" t="s">
        <v>252</v>
      </c>
      <c r="D4" s="9" t="s">
        <v>73</v>
      </c>
    </row>
    <row r="5" spans="1:4" ht="12.75" customHeight="1">
      <c r="B5" s="14"/>
      <c r="C5" s="119">
        <v>45689</v>
      </c>
      <c r="D5" s="9"/>
    </row>
    <row r="6" spans="1:4" ht="13.5" customHeight="1">
      <c r="B6" s="10" t="s">
        <v>21</v>
      </c>
      <c r="C6" s="126">
        <f>SUM(C33,C20,C7)</f>
        <v>27989.23</v>
      </c>
      <c r="D6" s="37" t="s">
        <v>77</v>
      </c>
    </row>
    <row r="7" spans="1:4" ht="13.5" customHeight="1">
      <c r="B7" s="130" t="s">
        <v>17</v>
      </c>
      <c r="C7" s="134">
        <f>SUM(C8:C19)</f>
        <v>12407.23</v>
      </c>
      <c r="D7" s="132" t="s">
        <v>64</v>
      </c>
    </row>
    <row r="8" spans="1:4" ht="13.5" customHeight="1">
      <c r="B8" s="12" t="s">
        <v>144</v>
      </c>
      <c r="C8" s="127">
        <v>3652.81</v>
      </c>
      <c r="D8" s="39" t="s">
        <v>123</v>
      </c>
    </row>
    <row r="9" spans="1:4" ht="13.5" customHeight="1">
      <c r="B9" s="11" t="s">
        <v>145</v>
      </c>
      <c r="C9" s="128">
        <v>3263.05</v>
      </c>
      <c r="D9" s="38" t="s">
        <v>124</v>
      </c>
    </row>
    <row r="10" spans="1:4" ht="13.5" customHeight="1">
      <c r="B10" s="12" t="s">
        <v>150</v>
      </c>
      <c r="C10" s="127">
        <v>481.71</v>
      </c>
      <c r="D10" s="39" t="s">
        <v>125</v>
      </c>
    </row>
    <row r="11" spans="1:4" ht="13.5" customHeight="1">
      <c r="B11" s="11" t="s">
        <v>178</v>
      </c>
      <c r="C11" s="128">
        <v>4140.95</v>
      </c>
      <c r="D11" s="38" t="s">
        <v>126</v>
      </c>
    </row>
    <row r="12" spans="1:4" ht="13.5" customHeight="1">
      <c r="B12" s="12" t="s">
        <v>147</v>
      </c>
      <c r="C12" s="127">
        <v>327.32</v>
      </c>
      <c r="D12" s="39" t="s">
        <v>127</v>
      </c>
    </row>
    <row r="13" spans="1:4" ht="13.5" customHeight="1">
      <c r="B13" s="11" t="s">
        <v>146</v>
      </c>
      <c r="C13" s="128">
        <v>348.6</v>
      </c>
      <c r="D13" s="38" t="s">
        <v>128</v>
      </c>
    </row>
    <row r="14" spans="1:4" ht="13.5" customHeight="1">
      <c r="B14" s="12" t="s">
        <v>153</v>
      </c>
      <c r="C14" s="127">
        <v>57.73</v>
      </c>
      <c r="D14" s="39" t="s">
        <v>129</v>
      </c>
    </row>
    <row r="15" spans="1:4" ht="13.5" customHeight="1">
      <c r="B15" s="11" t="s">
        <v>149</v>
      </c>
      <c r="C15" s="128">
        <v>17.489999999999998</v>
      </c>
      <c r="D15" s="38" t="s">
        <v>130</v>
      </c>
    </row>
    <row r="16" spans="1:4" ht="13.5" customHeight="1">
      <c r="B16" s="12" t="s">
        <v>152</v>
      </c>
      <c r="C16" s="127">
        <v>31.74</v>
      </c>
      <c r="D16" s="39" t="s">
        <v>131</v>
      </c>
    </row>
    <row r="17" spans="2:4" ht="13.5" customHeight="1">
      <c r="B17" s="11" t="s">
        <v>151</v>
      </c>
      <c r="C17" s="128">
        <v>8.6</v>
      </c>
      <c r="D17" s="38" t="s">
        <v>132</v>
      </c>
    </row>
    <row r="18" spans="2:4" ht="13.5" customHeight="1">
      <c r="B18" s="12" t="s">
        <v>148</v>
      </c>
      <c r="C18" s="127">
        <v>2.15</v>
      </c>
      <c r="D18" s="39" t="s">
        <v>83</v>
      </c>
    </row>
    <row r="19" spans="2:4" ht="13.5" customHeight="1">
      <c r="B19" s="11" t="s">
        <v>157</v>
      </c>
      <c r="C19" s="128">
        <v>75.08</v>
      </c>
      <c r="D19" s="38" t="s">
        <v>211</v>
      </c>
    </row>
    <row r="20" spans="2:4" ht="13.5" customHeight="1">
      <c r="B20" s="131" t="s">
        <v>180</v>
      </c>
      <c r="C20" s="129">
        <f>SUM(C21:C32)</f>
        <v>5159.17</v>
      </c>
      <c r="D20" s="133" t="s">
        <v>65</v>
      </c>
    </row>
    <row r="21" spans="2:4" ht="13.5" customHeight="1">
      <c r="B21" s="11" t="s">
        <v>144</v>
      </c>
      <c r="C21" s="135">
        <v>3890.74</v>
      </c>
      <c r="D21" s="38" t="s">
        <v>123</v>
      </c>
    </row>
    <row r="22" spans="2:4" ht="13.5" customHeight="1">
      <c r="B22" s="12" t="s">
        <v>145</v>
      </c>
      <c r="C22" s="136">
        <v>286.08</v>
      </c>
      <c r="D22" s="39" t="s">
        <v>124</v>
      </c>
    </row>
    <row r="23" spans="2:4" ht="13.5" customHeight="1">
      <c r="B23" s="11" t="s">
        <v>146</v>
      </c>
      <c r="C23" s="135">
        <v>18.43</v>
      </c>
      <c r="D23" s="38" t="s">
        <v>128</v>
      </c>
    </row>
    <row r="24" spans="2:4" ht="13.5" customHeight="1">
      <c r="B24" s="12" t="s">
        <v>147</v>
      </c>
      <c r="C24" s="136">
        <v>291.67</v>
      </c>
      <c r="D24" s="39" t="s">
        <v>127</v>
      </c>
    </row>
    <row r="25" spans="2:4" ht="13.5" customHeight="1">
      <c r="B25" s="11" t="s">
        <v>148</v>
      </c>
      <c r="C25" s="135">
        <v>0</v>
      </c>
      <c r="D25" s="38" t="s">
        <v>83</v>
      </c>
    </row>
    <row r="26" spans="2:4" ht="13.5" customHeight="1">
      <c r="B26" s="12" t="s">
        <v>149</v>
      </c>
      <c r="C26" s="136">
        <v>5.31</v>
      </c>
      <c r="D26" s="39" t="s">
        <v>130</v>
      </c>
    </row>
    <row r="27" spans="2:4" ht="13.5" customHeight="1">
      <c r="B27" s="11" t="s">
        <v>150</v>
      </c>
      <c r="C27" s="135">
        <v>11.43</v>
      </c>
      <c r="D27" s="38" t="s">
        <v>125</v>
      </c>
    </row>
    <row r="28" spans="2:4" ht="13.5" customHeight="1">
      <c r="B28" s="12" t="s">
        <v>151</v>
      </c>
      <c r="C28" s="136">
        <v>0.41</v>
      </c>
      <c r="D28" s="39" t="s">
        <v>132</v>
      </c>
    </row>
    <row r="29" spans="2:4" ht="13.5" customHeight="1">
      <c r="B29" s="11" t="s">
        <v>152</v>
      </c>
      <c r="C29" s="135">
        <v>16.32</v>
      </c>
      <c r="D29" s="38" t="s">
        <v>131</v>
      </c>
    </row>
    <row r="30" spans="2:4" ht="13.5" customHeight="1">
      <c r="B30" s="12" t="s">
        <v>153</v>
      </c>
      <c r="C30" s="136">
        <v>7.19</v>
      </c>
      <c r="D30" s="39" t="s">
        <v>129</v>
      </c>
    </row>
    <row r="31" spans="2:4" ht="13.5" customHeight="1">
      <c r="B31" s="11" t="s">
        <v>178</v>
      </c>
      <c r="C31" s="135">
        <v>0.5</v>
      </c>
      <c r="D31" s="38" t="s">
        <v>126</v>
      </c>
    </row>
    <row r="32" spans="2:4" ht="13.5" customHeight="1">
      <c r="B32" s="12" t="s">
        <v>78</v>
      </c>
      <c r="C32" s="136">
        <v>631.09</v>
      </c>
      <c r="D32" s="39" t="s">
        <v>39</v>
      </c>
    </row>
    <row r="33" spans="2:4" ht="13.5" customHeight="1">
      <c r="B33" s="130" t="s">
        <v>63</v>
      </c>
      <c r="C33" s="134">
        <f>SUM(C34:C45)</f>
        <v>10422.83</v>
      </c>
      <c r="D33" s="132" t="s">
        <v>66</v>
      </c>
    </row>
    <row r="34" spans="2:4" ht="13.5" customHeight="1">
      <c r="B34" s="12" t="s">
        <v>144</v>
      </c>
      <c r="C34" s="127">
        <v>2170.25</v>
      </c>
      <c r="D34" s="39" t="s">
        <v>71</v>
      </c>
    </row>
    <row r="35" spans="2:4" ht="13.5" customHeight="1">
      <c r="B35" s="11" t="s">
        <v>145</v>
      </c>
      <c r="C35" s="128">
        <v>3243.57</v>
      </c>
      <c r="D35" s="38" t="s">
        <v>133</v>
      </c>
    </row>
    <row r="36" spans="2:4" ht="13.5" customHeight="1">
      <c r="B36" s="12" t="s">
        <v>150</v>
      </c>
      <c r="C36" s="127">
        <v>680.43</v>
      </c>
      <c r="D36" s="39" t="s">
        <v>134</v>
      </c>
    </row>
    <row r="37" spans="2:4" ht="13.5" customHeight="1">
      <c r="B37" s="11" t="s">
        <v>178</v>
      </c>
      <c r="C37" s="128">
        <v>1998.76</v>
      </c>
      <c r="D37" s="38" t="s">
        <v>135</v>
      </c>
    </row>
    <row r="38" spans="2:4" ht="13.5" customHeight="1">
      <c r="B38" s="12" t="s">
        <v>147</v>
      </c>
      <c r="C38" s="127">
        <v>1.38</v>
      </c>
      <c r="D38" s="39" t="s">
        <v>141</v>
      </c>
    </row>
    <row r="39" spans="2:4" ht="13.5" customHeight="1">
      <c r="B39" s="11" t="s">
        <v>146</v>
      </c>
      <c r="C39" s="128">
        <v>148.43</v>
      </c>
      <c r="D39" s="38" t="s">
        <v>136</v>
      </c>
    </row>
    <row r="40" spans="2:4" ht="13.5" customHeight="1">
      <c r="B40" s="12" t="s">
        <v>153</v>
      </c>
      <c r="C40" s="127">
        <v>1586.01</v>
      </c>
      <c r="D40" s="39" t="s">
        <v>137</v>
      </c>
    </row>
    <row r="41" spans="2:4" ht="13.5" customHeight="1">
      <c r="B41" s="11" t="s">
        <v>149</v>
      </c>
      <c r="C41" s="128">
        <v>18.559999999999999</v>
      </c>
      <c r="D41" s="38" t="s">
        <v>138</v>
      </c>
    </row>
    <row r="42" spans="2:4" ht="13.5" customHeight="1">
      <c r="B42" s="12" t="s">
        <v>152</v>
      </c>
      <c r="C42" s="127">
        <v>139.76</v>
      </c>
      <c r="D42" s="39" t="s">
        <v>139</v>
      </c>
    </row>
    <row r="43" spans="2:4" ht="13.5" customHeight="1">
      <c r="B43" s="11" t="s">
        <v>151</v>
      </c>
      <c r="C43" s="128">
        <v>225.01</v>
      </c>
      <c r="D43" s="38" t="s">
        <v>140</v>
      </c>
    </row>
    <row r="44" spans="2:4" ht="13.5" customHeight="1">
      <c r="B44" s="12" t="s">
        <v>148</v>
      </c>
      <c r="C44" s="127">
        <v>144.66999999999999</v>
      </c>
      <c r="D44" s="39" t="s">
        <v>72</v>
      </c>
    </row>
    <row r="45" spans="2:4" ht="9" customHeight="1">
      <c r="B45" s="170" t="s">
        <v>157</v>
      </c>
      <c r="C45" s="182">
        <v>66</v>
      </c>
      <c r="D45" s="183" t="s">
        <v>39</v>
      </c>
    </row>
    <row r="46" spans="2:4">
      <c r="B46" s="15" t="s">
        <v>80</v>
      </c>
      <c r="C46" s="12"/>
      <c r="D46" s="16" t="s">
        <v>79</v>
      </c>
    </row>
    <row r="47" spans="2:4">
      <c r="B47" s="15" t="s">
        <v>215</v>
      </c>
      <c r="C47" s="7"/>
      <c r="D47" s="16" t="s">
        <v>216</v>
      </c>
    </row>
    <row r="49" spans="2:4" ht="10.5">
      <c r="B49" s="138" t="s">
        <v>345</v>
      </c>
      <c r="C49" s="94"/>
      <c r="D49" s="188" t="s">
        <v>346</v>
      </c>
    </row>
    <row r="50" spans="2:4" ht="10.5">
      <c r="B50" s="139" t="s">
        <v>182</v>
      </c>
      <c r="C50" s="140"/>
      <c r="D50" s="139" t="s">
        <v>183</v>
      </c>
    </row>
    <row r="51" spans="2:4" ht="10.5">
      <c r="B51" s="187"/>
      <c r="C51" s="189"/>
      <c r="D51" s="187"/>
    </row>
  </sheetData>
  <hyperlinks>
    <hyperlink ref="B50" location="Enquiries!A1" display="Contact us for media support and coordination." xr:uid="{D2CDFB0F-1634-452B-8B6C-650E720238AC}"/>
    <hyperlink ref="D50" location="Enquiries!A1" display="للنشر الإعلامي يُرجى التواصل معنا للدعم والتنسيق." xr:uid="{F6940D00-401A-4060-9F63-B7179B4C2C0D}"/>
    <hyperlink ref="B49" location="Index!A1" display="Return to Main Page" xr:uid="{9BCC44F8-946D-4438-93A0-418975D33FB0}"/>
    <hyperlink ref="D49" location="Index!A1" display="العودة إلى الصفحة الرئيسية " xr:uid="{C4503460-8C84-43D1-BF37-ACEB2572B1DE}"/>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F26"/>
  <sheetViews>
    <sheetView showGridLines="0" workbookViewId="0">
      <selection activeCell="B24" sqref="B24:D26"/>
    </sheetView>
  </sheetViews>
  <sheetFormatPr defaultColWidth="8.54296875" defaultRowHeight="10"/>
  <cols>
    <col min="1" max="1" width="8.54296875" style="5"/>
    <col min="2" max="2" width="46.453125" style="5" customWidth="1"/>
    <col min="3" max="3" width="12.54296875" style="5" customWidth="1"/>
    <col min="4" max="4" width="42.08984375" style="5" customWidth="1"/>
    <col min="5" max="5" width="12" style="5" customWidth="1"/>
    <col min="6" max="16384" width="8.54296875" style="5"/>
  </cols>
  <sheetData>
    <row r="3" spans="2:6" s="67" customFormat="1" ht="32.25" customHeight="1">
      <c r="B3" s="55" t="s">
        <v>331</v>
      </c>
      <c r="C3" s="55"/>
      <c r="D3" s="70" t="s">
        <v>332</v>
      </c>
    </row>
    <row r="4" spans="2:6" s="67" customFormat="1" ht="10.5" customHeight="1">
      <c r="B4" s="78"/>
      <c r="C4" s="78"/>
      <c r="D4" s="55"/>
    </row>
    <row r="5" spans="2:6">
      <c r="B5" s="30" t="s">
        <v>13</v>
      </c>
      <c r="D5" s="5" t="s">
        <v>59</v>
      </c>
    </row>
    <row r="6" spans="2:6" ht="13.5" customHeight="1">
      <c r="B6" s="8" t="s">
        <v>181</v>
      </c>
      <c r="C6" s="119" t="s">
        <v>252</v>
      </c>
      <c r="D6" s="9" t="s">
        <v>70</v>
      </c>
    </row>
    <row r="7" spans="2:6" ht="15" customHeight="1">
      <c r="B7" s="8"/>
      <c r="C7" s="119">
        <v>45689</v>
      </c>
      <c r="D7" s="9"/>
    </row>
    <row r="8" spans="2:6" ht="14.15" customHeight="1">
      <c r="B8" s="10" t="s">
        <v>17</v>
      </c>
      <c r="C8" s="116">
        <f>SUM(C9:C11)</f>
        <v>12407.24</v>
      </c>
      <c r="D8" s="37" t="s">
        <v>64</v>
      </c>
    </row>
    <row r="9" spans="2:6" ht="14.15" customHeight="1">
      <c r="B9" s="11" t="s">
        <v>22</v>
      </c>
      <c r="C9" s="72">
        <v>2795.31</v>
      </c>
      <c r="D9" s="38" t="s">
        <v>67</v>
      </c>
    </row>
    <row r="10" spans="2:6" ht="14.15" customHeight="1">
      <c r="B10" s="12" t="s">
        <v>24</v>
      </c>
      <c r="C10" s="73">
        <v>2760.32</v>
      </c>
      <c r="D10" s="39" t="s">
        <v>69</v>
      </c>
    </row>
    <row r="11" spans="2:6" ht="14.15" customHeight="1">
      <c r="B11" s="11" t="s">
        <v>23</v>
      </c>
      <c r="C11" s="72">
        <v>6851.61</v>
      </c>
      <c r="D11" s="38" t="s">
        <v>68</v>
      </c>
    </row>
    <row r="12" spans="2:6" ht="14.15" customHeight="1">
      <c r="B12" s="10" t="s">
        <v>18</v>
      </c>
      <c r="C12" s="71">
        <f>SUM(C13:C15)</f>
        <v>5159.17</v>
      </c>
      <c r="D12" s="37" t="s">
        <v>65</v>
      </c>
    </row>
    <row r="13" spans="2:6" ht="14.15" customHeight="1">
      <c r="B13" s="11" t="s">
        <v>22</v>
      </c>
      <c r="C13" s="120">
        <v>106.06</v>
      </c>
      <c r="D13" s="38" t="s">
        <v>67</v>
      </c>
    </row>
    <row r="14" spans="2:6" ht="14.15" customHeight="1">
      <c r="B14" s="12" t="s">
        <v>24</v>
      </c>
      <c r="C14" s="73">
        <v>4396.04</v>
      </c>
      <c r="D14" s="39" t="s">
        <v>69</v>
      </c>
    </row>
    <row r="15" spans="2:6" ht="14.15" customHeight="1">
      <c r="B15" s="11" t="s">
        <v>23</v>
      </c>
      <c r="C15" s="120">
        <v>657.07</v>
      </c>
      <c r="D15" s="38" t="s">
        <v>68</v>
      </c>
      <c r="F15" s="155"/>
    </row>
    <row r="16" spans="2:6" ht="14.15" customHeight="1">
      <c r="B16" s="10" t="s">
        <v>19</v>
      </c>
      <c r="C16" s="116">
        <f>SUM(C17:C19)</f>
        <v>10422.83</v>
      </c>
      <c r="D16" s="37" t="s">
        <v>66</v>
      </c>
    </row>
    <row r="17" spans="2:4" ht="14.15" customHeight="1">
      <c r="B17" s="11" t="s">
        <v>22</v>
      </c>
      <c r="C17" s="72">
        <v>5266.65</v>
      </c>
      <c r="D17" s="38" t="s">
        <v>67</v>
      </c>
    </row>
    <row r="18" spans="2:4" ht="14.15" customHeight="1">
      <c r="B18" s="12" t="s">
        <v>24</v>
      </c>
      <c r="C18" s="73">
        <v>3305.57</v>
      </c>
      <c r="D18" s="39" t="s">
        <v>69</v>
      </c>
    </row>
    <row r="19" spans="2:4" ht="14.15" customHeight="1">
      <c r="B19" s="170" t="s">
        <v>23</v>
      </c>
      <c r="C19" s="175">
        <v>1850.61</v>
      </c>
      <c r="D19" s="183" t="s">
        <v>68</v>
      </c>
    </row>
    <row r="20" spans="2:4" s="1" customFormat="1">
      <c r="B20" s="13"/>
      <c r="C20" s="13"/>
    </row>
    <row r="21" spans="2:4">
      <c r="B21" s="15" t="s">
        <v>80</v>
      </c>
      <c r="D21" s="16" t="s">
        <v>79</v>
      </c>
    </row>
    <row r="22" spans="2:4">
      <c r="B22" s="15" t="s">
        <v>215</v>
      </c>
      <c r="D22" s="16" t="s">
        <v>216</v>
      </c>
    </row>
    <row r="24" spans="2:4" ht="10.5">
      <c r="B24" s="138" t="s">
        <v>345</v>
      </c>
      <c r="C24" s="94"/>
      <c r="D24" s="188" t="s">
        <v>346</v>
      </c>
    </row>
    <row r="25" spans="2:4" ht="10.5">
      <c r="B25" s="139" t="s">
        <v>182</v>
      </c>
      <c r="C25" s="140"/>
      <c r="D25" s="139" t="s">
        <v>183</v>
      </c>
    </row>
    <row r="26" spans="2:4" ht="10.5">
      <c r="B26" s="187"/>
      <c r="C26" s="189"/>
      <c r="D26" s="187"/>
    </row>
  </sheetData>
  <hyperlinks>
    <hyperlink ref="B25" location="Enquiries!A1" display="Contact us for media support and coordination." xr:uid="{5F41AF81-053B-4F4D-8242-03974DFD33A9}"/>
    <hyperlink ref="D25" location="Enquiries!A1" display="للنشر الإعلامي يُرجى التواصل معنا للدعم والتنسيق." xr:uid="{486EE3B6-3F40-4499-9CE4-E73F37120D57}"/>
    <hyperlink ref="B24" location="Index!A1" display="Return to Main Page" xr:uid="{59A392A7-6936-4106-9025-E4B18CD4EBF9}"/>
    <hyperlink ref="D24" location="Index!A1" display="العودة إلى الصفحة الرئيسية " xr:uid="{B5F1B15E-FCAD-4E28-946F-5602967786AB}"/>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725A-0FB8-4922-B825-4E30E218C185}">
  <dimension ref="B2:D16"/>
  <sheetViews>
    <sheetView showGridLines="0" topLeftCell="B1" workbookViewId="0">
      <selection activeCell="D14" sqref="D14:D16"/>
    </sheetView>
  </sheetViews>
  <sheetFormatPr defaultColWidth="9.08984375" defaultRowHeight="14.5"/>
  <cols>
    <col min="1" max="1" width="9.08984375" style="93"/>
    <col min="2" max="2" width="51" style="93" customWidth="1"/>
    <col min="3" max="3" width="23.453125" style="93" customWidth="1"/>
    <col min="4" max="4" width="53.54296875" style="93" customWidth="1"/>
    <col min="5" max="16384" width="9.08984375" style="93"/>
  </cols>
  <sheetData>
    <row r="2" spans="2:4">
      <c r="B2" s="56" t="s">
        <v>333</v>
      </c>
      <c r="C2" s="97"/>
      <c r="D2" s="70" t="s">
        <v>334</v>
      </c>
    </row>
    <row r="3" spans="2:4">
      <c r="B3" s="30" t="s">
        <v>13</v>
      </c>
      <c r="D3" s="94" t="s">
        <v>59</v>
      </c>
    </row>
    <row r="4" spans="2:4" ht="15" customHeight="1">
      <c r="B4" s="8" t="s">
        <v>85</v>
      </c>
      <c r="C4" s="119" t="s">
        <v>252</v>
      </c>
      <c r="D4" s="9" t="s">
        <v>86</v>
      </c>
    </row>
    <row r="5" spans="2:4" ht="15.75" customHeight="1">
      <c r="B5" s="8" t="s">
        <v>87</v>
      </c>
      <c r="C5" s="119">
        <v>45689</v>
      </c>
      <c r="D5" s="9" t="s">
        <v>87</v>
      </c>
    </row>
    <row r="6" spans="2:4" ht="19.25" customHeight="1">
      <c r="B6" s="10" t="s">
        <v>21</v>
      </c>
      <c r="C6" s="71">
        <f>SUM(C7:C9)</f>
        <v>17566.420000000002</v>
      </c>
      <c r="D6" s="37" t="s">
        <v>77</v>
      </c>
    </row>
    <row r="7" spans="2:4">
      <c r="B7" s="100" t="s">
        <v>88</v>
      </c>
      <c r="C7" s="72">
        <v>219.38</v>
      </c>
      <c r="D7" s="44" t="s">
        <v>89</v>
      </c>
    </row>
    <row r="8" spans="2:4">
      <c r="B8" s="99" t="s">
        <v>90</v>
      </c>
      <c r="C8" s="73">
        <v>17109.59</v>
      </c>
      <c r="D8" s="102" t="s">
        <v>91</v>
      </c>
    </row>
    <row r="9" spans="2:4" ht="14.4" customHeight="1">
      <c r="B9" s="184" t="s">
        <v>92</v>
      </c>
      <c r="C9" s="175">
        <v>237.45</v>
      </c>
      <c r="D9" s="172" t="s">
        <v>93</v>
      </c>
    </row>
    <row r="10" spans="2:4">
      <c r="B10" s="94" t="s">
        <v>80</v>
      </c>
      <c r="D10" s="95" t="s">
        <v>79</v>
      </c>
    </row>
    <row r="11" spans="2:4">
      <c r="B11" s="15" t="s">
        <v>215</v>
      </c>
      <c r="D11" s="101" t="s">
        <v>216</v>
      </c>
    </row>
    <row r="12" spans="2:4">
      <c r="B12" s="94" t="s">
        <v>94</v>
      </c>
      <c r="D12" s="96" t="s">
        <v>95</v>
      </c>
    </row>
    <row r="14" spans="2:4">
      <c r="B14" s="138" t="s">
        <v>345</v>
      </c>
      <c r="C14" s="94"/>
      <c r="D14" s="188" t="s">
        <v>346</v>
      </c>
    </row>
    <row r="15" spans="2:4">
      <c r="B15" s="139" t="s">
        <v>182</v>
      </c>
      <c r="C15" s="140"/>
      <c r="D15" s="139" t="s">
        <v>183</v>
      </c>
    </row>
    <row r="16" spans="2:4">
      <c r="B16" s="187"/>
      <c r="C16" s="189"/>
      <c r="D16" s="187"/>
    </row>
  </sheetData>
  <hyperlinks>
    <hyperlink ref="B15" location="Enquiries!A1" display="Contact us for media support and coordination." xr:uid="{616A3BD4-4E72-4D9A-AB3E-47E6D17DB1A6}"/>
    <hyperlink ref="D15" location="Enquiries!A1" display="للنشر الإعلامي يُرجى التواصل معنا للدعم والتنسيق." xr:uid="{482396BE-ACCB-4707-A12B-43D36C2C6B4F}"/>
    <hyperlink ref="B14" location="Index!A1" display="Return to Main Page" xr:uid="{C865882C-C7AF-4AE2-B3CE-CC3F326A19C8}"/>
    <hyperlink ref="D14" location="Index!A1" display="العودة إلى الصفحة الرئيسية " xr:uid="{4B125E1E-6840-4083-A0F9-3F4323BA91A3}"/>
  </hyperlinks>
  <pageMargins left="0.7" right="0.7" top="0.75" bottom="0.75" header="0.3" footer="0.3"/>
  <headerFooter>
    <oddFooter>&amp;C_x000D_&amp;1#&amp;"Calibri"&amp;11&amp;K000000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1178-C568-4234-BBF1-10F8F23E295B}">
  <dimension ref="B1:D15"/>
  <sheetViews>
    <sheetView showGridLines="0" zoomScale="90" zoomScaleNormal="90" workbookViewId="0">
      <selection activeCell="D38" sqref="D38"/>
    </sheetView>
  </sheetViews>
  <sheetFormatPr defaultColWidth="9.08984375" defaultRowHeight="14.5"/>
  <cols>
    <col min="1" max="1" width="9.08984375" style="93"/>
    <col min="2" max="2" width="36.54296875" style="93" customWidth="1"/>
    <col min="3" max="3" width="26.90625" style="93" customWidth="1"/>
    <col min="4" max="4" width="41.453125" style="93" customWidth="1"/>
    <col min="5" max="16384" width="9.08984375" style="93"/>
  </cols>
  <sheetData>
    <row r="1" spans="2:4">
      <c r="C1" s="97"/>
    </row>
    <row r="2" spans="2:4">
      <c r="B2" s="56" t="s">
        <v>335</v>
      </c>
      <c r="C2" s="98"/>
      <c r="D2" s="70" t="s">
        <v>336</v>
      </c>
    </row>
    <row r="3" spans="2:4">
      <c r="B3" s="30" t="s">
        <v>13</v>
      </c>
      <c r="D3" s="94" t="s">
        <v>59</v>
      </c>
    </row>
    <row r="4" spans="2:4">
      <c r="B4" s="8" t="s">
        <v>85</v>
      </c>
      <c r="C4" s="119" t="s">
        <v>252</v>
      </c>
      <c r="D4" s="9" t="s">
        <v>86</v>
      </c>
    </row>
    <row r="5" spans="2:4">
      <c r="B5" s="8" t="s">
        <v>87</v>
      </c>
      <c r="C5" s="119">
        <v>45689</v>
      </c>
      <c r="D5" s="9" t="s">
        <v>87</v>
      </c>
    </row>
    <row r="6" spans="2:4">
      <c r="B6" s="10" t="s">
        <v>21</v>
      </c>
      <c r="C6" s="71">
        <f>SUM(C7:C9)</f>
        <v>10422.84</v>
      </c>
      <c r="D6" s="37" t="s">
        <v>77</v>
      </c>
    </row>
    <row r="7" spans="2:4">
      <c r="B7" s="100" t="s">
        <v>88</v>
      </c>
      <c r="C7" s="72">
        <v>50.14</v>
      </c>
      <c r="D7" s="44" t="s">
        <v>89</v>
      </c>
    </row>
    <row r="8" spans="2:4">
      <c r="B8" s="99" t="s">
        <v>90</v>
      </c>
      <c r="C8" s="73">
        <v>10032.67</v>
      </c>
      <c r="D8" s="102" t="s">
        <v>91</v>
      </c>
    </row>
    <row r="9" spans="2:4">
      <c r="B9" s="184" t="s">
        <v>92</v>
      </c>
      <c r="C9" s="175">
        <v>340.03</v>
      </c>
      <c r="D9" s="172" t="s">
        <v>93</v>
      </c>
    </row>
    <row r="10" spans="2:4">
      <c r="B10" s="94" t="s">
        <v>80</v>
      </c>
      <c r="D10" s="95" t="s">
        <v>79</v>
      </c>
    </row>
    <row r="11" spans="2:4">
      <c r="B11" s="15" t="s">
        <v>215</v>
      </c>
      <c r="D11" s="101" t="s">
        <v>216</v>
      </c>
    </row>
    <row r="13" spans="2:4">
      <c r="B13" s="138" t="s">
        <v>345</v>
      </c>
      <c r="C13" s="94"/>
      <c r="D13" s="188" t="s">
        <v>346</v>
      </c>
    </row>
    <row r="14" spans="2:4">
      <c r="B14" s="139" t="s">
        <v>182</v>
      </c>
      <c r="C14" s="140"/>
      <c r="D14" s="139" t="s">
        <v>183</v>
      </c>
    </row>
    <row r="15" spans="2:4">
      <c r="B15" s="187"/>
      <c r="C15" s="189"/>
      <c r="D15" s="187"/>
    </row>
  </sheetData>
  <hyperlinks>
    <hyperlink ref="B14" location="Enquiries!A1" display="Contact us for media support and coordination." xr:uid="{7B0EE488-3541-454F-B6BC-F6B2C20BBEA0}"/>
    <hyperlink ref="D14" location="Enquiries!A1" display="للنشر الإعلامي يُرجى التواصل معنا للدعم والتنسيق." xr:uid="{48C00750-59B7-424A-929F-9A2CED40C8F8}"/>
    <hyperlink ref="B13" location="Index!A1" display="Return to Main Page" xr:uid="{7F45DCBA-88A5-44AD-899D-9D940307C306}"/>
    <hyperlink ref="D13" location="Index!A1" display="العودة إلى الصفحة الرئيسية " xr:uid="{020E8F52-FEBA-487B-8B64-8E7B39A1E6BA}"/>
  </hyperlinks>
  <pageMargins left="0.7" right="0.7" top="0.75" bottom="0.75" header="0.3" footer="0.3"/>
  <headerFooter>
    <oddFooter>&amp;C_x000D_&amp;1#&amp;"Calibri"&amp;11&amp;K000000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BD7F-D5CE-4AA3-904F-E883D27125C7}">
  <dimension ref="B2:F35"/>
  <sheetViews>
    <sheetView showGridLines="0" zoomScale="80" zoomScaleNormal="80" workbookViewId="0">
      <selection activeCell="B33" sqref="B33:D35"/>
    </sheetView>
  </sheetViews>
  <sheetFormatPr defaultColWidth="9.08984375" defaultRowHeight="14.5"/>
  <cols>
    <col min="1" max="1" width="9.08984375" style="93"/>
    <col min="2" max="2" width="66.08984375" style="93" customWidth="1"/>
    <col min="3" max="3" width="25.08984375" style="93" customWidth="1"/>
    <col min="4" max="4" width="68.6328125" style="93" customWidth="1"/>
    <col min="5" max="16384" width="9.08984375" style="93"/>
  </cols>
  <sheetData>
    <row r="2" spans="2:6" ht="26">
      <c r="B2" s="56" t="s">
        <v>337</v>
      </c>
      <c r="C2" s="97"/>
      <c r="D2" s="70" t="s">
        <v>338</v>
      </c>
    </row>
    <row r="3" spans="2:6">
      <c r="B3" s="30" t="s">
        <v>13</v>
      </c>
      <c r="C3" s="94"/>
      <c r="D3" s="94" t="s">
        <v>59</v>
      </c>
    </row>
    <row r="4" spans="2:6">
      <c r="B4" s="8" t="s">
        <v>97</v>
      </c>
      <c r="C4" s="119" t="s">
        <v>252</v>
      </c>
      <c r="D4" s="9" t="s">
        <v>100</v>
      </c>
    </row>
    <row r="5" spans="2:6">
      <c r="B5" s="8" t="s">
        <v>87</v>
      </c>
      <c r="C5" s="119">
        <v>45689</v>
      </c>
      <c r="D5" s="9" t="s">
        <v>87</v>
      </c>
    </row>
    <row r="6" spans="2:6">
      <c r="B6" s="10" t="s">
        <v>21</v>
      </c>
      <c r="C6" s="37">
        <f>SUM(C21,C14,C7)</f>
        <v>17921.790860000001</v>
      </c>
      <c r="D6" s="37" t="s">
        <v>77</v>
      </c>
    </row>
    <row r="7" spans="2:6" ht="18" customHeight="1">
      <c r="B7" s="106" t="s">
        <v>88</v>
      </c>
      <c r="C7" s="106">
        <f>SUM(C8:C13)</f>
        <v>148.88527099999999</v>
      </c>
      <c r="D7" s="108" t="s">
        <v>89</v>
      </c>
    </row>
    <row r="8" spans="2:6" ht="18" customHeight="1">
      <c r="B8" s="62" t="s">
        <v>263</v>
      </c>
      <c r="C8" s="112">
        <v>115.464917</v>
      </c>
      <c r="D8" s="109" t="s">
        <v>55</v>
      </c>
      <c r="E8" s="114"/>
      <c r="F8" s="115"/>
    </row>
    <row r="9" spans="2:6" ht="18" customHeight="1">
      <c r="B9" s="59" t="s">
        <v>270</v>
      </c>
      <c r="C9" s="110">
        <v>17.412109999999998</v>
      </c>
      <c r="D9" s="110" t="s">
        <v>40</v>
      </c>
      <c r="E9" s="114"/>
    </row>
    <row r="10" spans="2:6" ht="18" customHeight="1">
      <c r="B10" s="62" t="s">
        <v>266</v>
      </c>
      <c r="C10" s="112">
        <v>6.4448189999999999</v>
      </c>
      <c r="D10" s="109" t="s">
        <v>57</v>
      </c>
      <c r="E10" s="114"/>
    </row>
    <row r="11" spans="2:6" ht="18" customHeight="1">
      <c r="B11" s="59" t="s">
        <v>271</v>
      </c>
      <c r="C11" s="110">
        <v>2.6620050000000002</v>
      </c>
      <c r="D11" s="110" t="s">
        <v>58</v>
      </c>
      <c r="E11" s="114"/>
    </row>
    <row r="12" spans="2:6" ht="18" customHeight="1">
      <c r="B12" s="62" t="s">
        <v>272</v>
      </c>
      <c r="C12" s="112">
        <v>2.5591650000000001</v>
      </c>
      <c r="D12" s="109" t="s">
        <v>49</v>
      </c>
      <c r="E12" s="114"/>
    </row>
    <row r="13" spans="2:6" ht="18" customHeight="1">
      <c r="B13" s="59" t="s">
        <v>155</v>
      </c>
      <c r="C13" s="110">
        <v>4.3422549999999998</v>
      </c>
      <c r="D13" s="110" t="s">
        <v>96</v>
      </c>
      <c r="E13" s="114"/>
    </row>
    <row r="14" spans="2:6" ht="18" customHeight="1">
      <c r="B14" s="107" t="s">
        <v>90</v>
      </c>
      <c r="C14" s="113">
        <f>SUM(C15:C20)</f>
        <v>17719.020257</v>
      </c>
      <c r="D14" s="111" t="s">
        <v>91</v>
      </c>
    </row>
    <row r="15" spans="2:6" ht="18" customHeight="1">
      <c r="B15" s="59" t="s">
        <v>268</v>
      </c>
      <c r="C15" s="110">
        <v>8018.6320729999998</v>
      </c>
      <c r="D15" s="110" t="s">
        <v>53</v>
      </c>
      <c r="E15" s="114"/>
    </row>
    <row r="16" spans="2:6" ht="18" customHeight="1">
      <c r="B16" s="62" t="s">
        <v>264</v>
      </c>
      <c r="C16" s="112">
        <v>1967.5095409999999</v>
      </c>
      <c r="D16" s="109" t="s">
        <v>54</v>
      </c>
      <c r="E16" s="114"/>
    </row>
    <row r="17" spans="2:5" ht="18" customHeight="1">
      <c r="B17" s="59" t="s">
        <v>263</v>
      </c>
      <c r="C17" s="110">
        <v>1513.1455020000001</v>
      </c>
      <c r="D17" s="110" t="s">
        <v>55</v>
      </c>
    </row>
    <row r="18" spans="2:5" ht="18" customHeight="1">
      <c r="B18" s="62" t="s">
        <v>267</v>
      </c>
      <c r="C18" s="112">
        <v>1450.8588589999999</v>
      </c>
      <c r="D18" s="109" t="s">
        <v>44</v>
      </c>
    </row>
    <row r="19" spans="2:5" ht="18" customHeight="1">
      <c r="B19" s="59" t="s">
        <v>269</v>
      </c>
      <c r="C19" s="110">
        <v>961.74252799999999</v>
      </c>
      <c r="D19" s="110" t="s">
        <v>43</v>
      </c>
      <c r="E19" s="114"/>
    </row>
    <row r="20" spans="2:5" ht="18" customHeight="1">
      <c r="B20" s="62" t="s">
        <v>155</v>
      </c>
      <c r="C20" s="112">
        <v>3807.131754</v>
      </c>
      <c r="D20" s="109" t="s">
        <v>96</v>
      </c>
    </row>
    <row r="21" spans="2:5" ht="18" customHeight="1">
      <c r="B21" s="106" t="s">
        <v>92</v>
      </c>
      <c r="C21" s="108">
        <f>SUM(C22:C27)</f>
        <v>53.885331999999998</v>
      </c>
      <c r="D21" s="108" t="s">
        <v>93</v>
      </c>
    </row>
    <row r="22" spans="2:5" ht="18" customHeight="1">
      <c r="B22" s="62" t="s">
        <v>263</v>
      </c>
      <c r="C22" s="112">
        <v>41.506162000000003</v>
      </c>
      <c r="D22" s="109" t="s">
        <v>55</v>
      </c>
      <c r="E22" s="114"/>
    </row>
    <row r="23" spans="2:5" ht="18" customHeight="1">
      <c r="B23" s="59" t="s">
        <v>264</v>
      </c>
      <c r="C23" s="110">
        <v>6.8731099999999996</v>
      </c>
      <c r="D23" s="110" t="s">
        <v>54</v>
      </c>
      <c r="E23" s="114"/>
    </row>
    <row r="24" spans="2:5" ht="18" customHeight="1">
      <c r="B24" s="62" t="s">
        <v>265</v>
      </c>
      <c r="C24" s="112">
        <v>1.568481</v>
      </c>
      <c r="D24" s="109" t="s">
        <v>56</v>
      </c>
      <c r="E24" s="114"/>
    </row>
    <row r="25" spans="2:5" ht="18" customHeight="1">
      <c r="B25" s="59" t="s">
        <v>266</v>
      </c>
      <c r="C25" s="110">
        <v>1.4388049999999999</v>
      </c>
      <c r="D25" s="110" t="s">
        <v>57</v>
      </c>
      <c r="E25" s="114"/>
    </row>
    <row r="26" spans="2:5" ht="18" customHeight="1">
      <c r="B26" s="32" t="s">
        <v>267</v>
      </c>
      <c r="C26" s="112">
        <v>0.97547399999999995</v>
      </c>
      <c r="D26" s="112" t="s">
        <v>44</v>
      </c>
      <c r="E26" s="114"/>
    </row>
    <row r="27" spans="2:5" ht="18" customHeight="1">
      <c r="B27" s="185" t="s">
        <v>155</v>
      </c>
      <c r="C27" s="186">
        <v>1.5233000000000001</v>
      </c>
      <c r="D27" s="186" t="s">
        <v>96</v>
      </c>
    </row>
    <row r="28" spans="2:5">
      <c r="B28" s="103"/>
      <c r="C28" s="104"/>
      <c r="D28" s="105"/>
    </row>
    <row r="29" spans="2:5">
      <c r="B29" s="94" t="s">
        <v>80</v>
      </c>
      <c r="D29" s="95" t="s">
        <v>79</v>
      </c>
    </row>
    <row r="30" spans="2:5">
      <c r="B30" s="15" t="s">
        <v>215</v>
      </c>
      <c r="D30" s="101" t="s">
        <v>216</v>
      </c>
    </row>
    <row r="31" spans="2:5">
      <c r="B31" s="94" t="s">
        <v>94</v>
      </c>
      <c r="D31" s="96" t="s">
        <v>95</v>
      </c>
    </row>
    <row r="33" spans="2:4">
      <c r="B33" s="138" t="s">
        <v>345</v>
      </c>
      <c r="C33" s="94"/>
      <c r="D33" s="188" t="s">
        <v>346</v>
      </c>
    </row>
    <row r="34" spans="2:4">
      <c r="B34" s="139" t="s">
        <v>182</v>
      </c>
      <c r="C34" s="140"/>
      <c r="D34" s="139" t="s">
        <v>183</v>
      </c>
    </row>
    <row r="35" spans="2:4">
      <c r="B35" s="187"/>
      <c r="C35" s="189"/>
      <c r="D35" s="187"/>
    </row>
  </sheetData>
  <hyperlinks>
    <hyperlink ref="B34" location="Enquiries!A1" display="Contact us for media support and coordination." xr:uid="{37FC9C1C-FF5D-4CE0-9FE9-A180E6693B2C}"/>
    <hyperlink ref="D34" location="Enquiries!A1" display="للنشر الإعلامي يُرجى التواصل معنا للدعم والتنسيق." xr:uid="{EFA6C6E0-3EF9-46C7-917F-DC1DB2BDF810}"/>
    <hyperlink ref="B33" location="Index!A1" display="Return to Main Page" xr:uid="{023A5CC1-6F2E-4C22-AFC2-326692990E19}"/>
    <hyperlink ref="D33" location="Index!A1" display="العودة إلى الصفحة الرئيسية " xr:uid="{438E814E-E729-4F36-A927-BC423B5D6B08}"/>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CBC-C7BC-4097-B309-F7F5419236F4}">
  <dimension ref="B2:E34"/>
  <sheetViews>
    <sheetView showGridLines="0" zoomScale="98" zoomScaleNormal="98" workbookViewId="0">
      <selection activeCell="B32" sqref="B32:D34"/>
    </sheetView>
  </sheetViews>
  <sheetFormatPr defaultColWidth="9.08984375" defaultRowHeight="14.5"/>
  <cols>
    <col min="1" max="1" width="9.08984375" style="93"/>
    <col min="2" max="2" width="49.54296875" style="93" customWidth="1"/>
    <col min="3" max="3" width="23" style="93" customWidth="1"/>
    <col min="4" max="4" width="59.08984375" style="93" customWidth="1"/>
    <col min="5" max="16384" width="9.08984375" style="93"/>
  </cols>
  <sheetData>
    <row r="2" spans="2:5" ht="26">
      <c r="B2" s="56" t="s">
        <v>339</v>
      </c>
      <c r="C2" s="97"/>
      <c r="D2" s="70" t="s">
        <v>340</v>
      </c>
    </row>
    <row r="3" spans="2:5">
      <c r="B3" s="30" t="s">
        <v>13</v>
      </c>
      <c r="C3" s="94"/>
      <c r="D3" s="94" t="s">
        <v>59</v>
      </c>
    </row>
    <row r="4" spans="2:5">
      <c r="B4" s="8" t="s">
        <v>97</v>
      </c>
      <c r="C4" s="119" t="s">
        <v>252</v>
      </c>
      <c r="D4" s="9" t="s">
        <v>100</v>
      </c>
    </row>
    <row r="5" spans="2:5">
      <c r="B5" s="8" t="s">
        <v>87</v>
      </c>
      <c r="C5" s="119">
        <v>45689</v>
      </c>
      <c r="D5" s="9" t="s">
        <v>87</v>
      </c>
    </row>
    <row r="6" spans="2:5">
      <c r="B6" s="10" t="s">
        <v>21</v>
      </c>
      <c r="C6" s="37">
        <f>SUM(C21,C14,C7)</f>
        <v>17566.420000000002</v>
      </c>
      <c r="D6" s="37" t="s">
        <v>77</v>
      </c>
    </row>
    <row r="7" spans="2:5" ht="15" customHeight="1">
      <c r="B7" s="106" t="s">
        <v>88</v>
      </c>
      <c r="C7" s="108">
        <f>SUM(C8:C13)</f>
        <v>219.38</v>
      </c>
      <c r="D7" s="108" t="s">
        <v>89</v>
      </c>
    </row>
    <row r="8" spans="2:5" ht="15" customHeight="1">
      <c r="B8" s="62" t="s">
        <v>263</v>
      </c>
      <c r="C8" s="112">
        <v>181.2</v>
      </c>
      <c r="D8" s="109" t="s">
        <v>55</v>
      </c>
    </row>
    <row r="9" spans="2:5" ht="15" customHeight="1">
      <c r="B9" s="59" t="s">
        <v>270</v>
      </c>
      <c r="C9" s="110">
        <v>18.62</v>
      </c>
      <c r="D9" s="110" t="s">
        <v>40</v>
      </c>
    </row>
    <row r="10" spans="2:5" ht="15" customHeight="1">
      <c r="B10" s="62" t="s">
        <v>274</v>
      </c>
      <c r="C10" s="112">
        <v>9.31</v>
      </c>
      <c r="D10" s="109" t="s">
        <v>52</v>
      </c>
      <c r="E10" s="114"/>
    </row>
    <row r="11" spans="2:5" ht="15" customHeight="1">
      <c r="B11" s="59" t="s">
        <v>268</v>
      </c>
      <c r="C11" s="110">
        <v>3.66</v>
      </c>
      <c r="D11" s="110" t="s">
        <v>53</v>
      </c>
    </row>
    <row r="12" spans="2:5" ht="15" customHeight="1">
      <c r="B12" s="62" t="s">
        <v>267</v>
      </c>
      <c r="C12" s="112">
        <v>2.52</v>
      </c>
      <c r="D12" s="109" t="s">
        <v>44</v>
      </c>
    </row>
    <row r="13" spans="2:5" ht="15" customHeight="1">
      <c r="B13" s="59" t="s">
        <v>155</v>
      </c>
      <c r="C13" s="110">
        <v>4.07</v>
      </c>
      <c r="D13" s="110" t="s">
        <v>96</v>
      </c>
    </row>
    <row r="14" spans="2:5" ht="15" customHeight="1">
      <c r="B14" s="107" t="s">
        <v>90</v>
      </c>
      <c r="C14" s="113">
        <f>SUM(C15:C20)</f>
        <v>17109.59</v>
      </c>
      <c r="D14" s="111" t="s">
        <v>91</v>
      </c>
    </row>
    <row r="15" spans="2:5" ht="15" customHeight="1">
      <c r="B15" s="59" t="s">
        <v>274</v>
      </c>
      <c r="C15" s="110">
        <v>7170.98</v>
      </c>
      <c r="D15" s="110" t="s">
        <v>52</v>
      </c>
    </row>
    <row r="16" spans="2:5" ht="15" customHeight="1">
      <c r="B16" s="62" t="s">
        <v>268</v>
      </c>
      <c r="C16" s="112">
        <v>2347.9</v>
      </c>
      <c r="D16" s="109" t="s">
        <v>53</v>
      </c>
    </row>
    <row r="17" spans="2:5" ht="15" customHeight="1">
      <c r="B17" s="59" t="s">
        <v>275</v>
      </c>
      <c r="C17" s="110">
        <v>1541.62</v>
      </c>
      <c r="D17" s="110" t="s">
        <v>45</v>
      </c>
    </row>
    <row r="18" spans="2:5" ht="15" customHeight="1">
      <c r="B18" s="62" t="s">
        <v>264</v>
      </c>
      <c r="C18" s="112">
        <v>1416.47</v>
      </c>
      <c r="D18" s="109" t="s">
        <v>54</v>
      </c>
      <c r="E18" s="114"/>
    </row>
    <row r="19" spans="2:5" ht="15" customHeight="1">
      <c r="B19" s="59" t="s">
        <v>263</v>
      </c>
      <c r="C19" s="110">
        <v>1118.1099999999999</v>
      </c>
      <c r="D19" s="110" t="s">
        <v>55</v>
      </c>
      <c r="E19" s="114"/>
    </row>
    <row r="20" spans="2:5" ht="15" customHeight="1">
      <c r="B20" s="62" t="s">
        <v>155</v>
      </c>
      <c r="C20" s="112">
        <v>3514.51</v>
      </c>
      <c r="D20" s="109" t="s">
        <v>96</v>
      </c>
    </row>
    <row r="21" spans="2:5" ht="15" customHeight="1">
      <c r="B21" s="106" t="s">
        <v>92</v>
      </c>
      <c r="C21" s="108">
        <f>SUM(C22:C27)</f>
        <v>237.45000000000002</v>
      </c>
      <c r="D21" s="108" t="s">
        <v>93</v>
      </c>
    </row>
    <row r="22" spans="2:5" ht="15" customHeight="1">
      <c r="B22" s="62" t="s">
        <v>271</v>
      </c>
      <c r="C22" s="112">
        <v>229.36</v>
      </c>
      <c r="D22" s="109" t="s">
        <v>58</v>
      </c>
    </row>
    <row r="23" spans="2:5" ht="15" customHeight="1">
      <c r="B23" s="59" t="s">
        <v>264</v>
      </c>
      <c r="C23" s="110">
        <v>3.56</v>
      </c>
      <c r="D23" s="110" t="s">
        <v>54</v>
      </c>
    </row>
    <row r="24" spans="2:5" ht="15" customHeight="1">
      <c r="B24" s="62" t="s">
        <v>265</v>
      </c>
      <c r="C24" s="112">
        <v>1.73</v>
      </c>
      <c r="D24" s="109" t="s">
        <v>56</v>
      </c>
    </row>
    <row r="25" spans="2:5" ht="15" customHeight="1">
      <c r="B25" s="59" t="s">
        <v>273</v>
      </c>
      <c r="C25" s="110">
        <v>1.03</v>
      </c>
      <c r="D25" s="110" t="s">
        <v>41</v>
      </c>
    </row>
    <row r="26" spans="2:5" ht="15" customHeight="1">
      <c r="B26" s="32" t="s">
        <v>263</v>
      </c>
      <c r="C26" s="112">
        <v>1.03</v>
      </c>
      <c r="D26" s="112" t="s">
        <v>55</v>
      </c>
      <c r="E26" s="114"/>
    </row>
    <row r="27" spans="2:5" ht="15" customHeight="1">
      <c r="B27" s="185" t="s">
        <v>155</v>
      </c>
      <c r="C27" s="186">
        <v>0.74</v>
      </c>
      <c r="D27" s="186" t="s">
        <v>96</v>
      </c>
    </row>
    <row r="28" spans="2:5" ht="15" customHeight="1">
      <c r="B28" s="103"/>
      <c r="C28" s="104"/>
      <c r="D28" s="105"/>
    </row>
    <row r="29" spans="2:5">
      <c r="B29" s="94" t="s">
        <v>80</v>
      </c>
      <c r="D29" s="95" t="s">
        <v>79</v>
      </c>
    </row>
    <row r="30" spans="2:5">
      <c r="B30" s="15" t="s">
        <v>215</v>
      </c>
      <c r="D30" s="101" t="s">
        <v>216</v>
      </c>
    </row>
    <row r="31" spans="2:5">
      <c r="B31" s="94"/>
      <c r="D31" s="96"/>
    </row>
    <row r="32" spans="2:5">
      <c r="B32" s="138" t="s">
        <v>345</v>
      </c>
      <c r="C32" s="94"/>
      <c r="D32" s="188" t="s">
        <v>346</v>
      </c>
    </row>
    <row r="33" spans="2:4">
      <c r="B33" s="139" t="s">
        <v>182</v>
      </c>
      <c r="C33" s="140"/>
      <c r="D33" s="139" t="s">
        <v>183</v>
      </c>
    </row>
    <row r="34" spans="2:4">
      <c r="B34" s="187"/>
      <c r="C34" s="189"/>
      <c r="D34" s="187"/>
    </row>
  </sheetData>
  <hyperlinks>
    <hyperlink ref="B33" location="Enquiries!A1" display="Contact us for media support and coordination." xr:uid="{3EDDB75A-B870-4F40-862D-A8778C651316}"/>
    <hyperlink ref="D33" location="Enquiries!A1" display="للنشر الإعلامي يُرجى التواصل معنا للدعم والتنسيق." xr:uid="{F643C42B-B92D-47C6-A7F9-1F781251283D}"/>
    <hyperlink ref="B32" location="Index!A1" display="Return to Main Page" xr:uid="{61E7627B-29E7-41E8-B9F7-49A5F8FB3AA8}"/>
    <hyperlink ref="D32" location="Index!A1" display="العودة إلى الصفحة الرئيسية " xr:uid="{926454D6-288A-445A-9634-6F73D5C06C2A}"/>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E1D4C-B2C8-4FEA-A984-32BF0A0F375F}">
  <dimension ref="B2:D35"/>
  <sheetViews>
    <sheetView showGridLines="0" zoomScale="86" zoomScaleNormal="86" workbookViewId="0">
      <selection activeCell="B32" sqref="B31:B32"/>
    </sheetView>
  </sheetViews>
  <sheetFormatPr defaultColWidth="9.08984375" defaultRowHeight="14.5"/>
  <cols>
    <col min="1" max="1" width="9.08984375" style="93"/>
    <col min="2" max="2" width="54.54296875" style="93" customWidth="1"/>
    <col min="3" max="3" width="28" style="93" customWidth="1"/>
    <col min="4" max="4" width="58.453125" style="93" customWidth="1"/>
    <col min="5" max="16384" width="9.08984375" style="93"/>
  </cols>
  <sheetData>
    <row r="2" spans="2:4">
      <c r="B2" s="56" t="s">
        <v>341</v>
      </c>
      <c r="C2" s="98"/>
      <c r="D2" s="70" t="s">
        <v>342</v>
      </c>
    </row>
    <row r="3" spans="2:4">
      <c r="B3" s="30" t="s">
        <v>13</v>
      </c>
      <c r="C3" s="94"/>
      <c r="D3" s="94" t="s">
        <v>59</v>
      </c>
    </row>
    <row r="4" spans="2:4">
      <c r="B4" s="8" t="s">
        <v>99</v>
      </c>
      <c r="C4" s="119" t="s">
        <v>252</v>
      </c>
      <c r="D4" s="9" t="s">
        <v>98</v>
      </c>
    </row>
    <row r="5" spans="2:4">
      <c r="B5" s="8" t="s">
        <v>87</v>
      </c>
      <c r="C5" s="119">
        <v>45689</v>
      </c>
      <c r="D5" s="9" t="s">
        <v>87</v>
      </c>
    </row>
    <row r="6" spans="2:4">
      <c r="B6" s="10" t="s">
        <v>21</v>
      </c>
      <c r="C6" s="37">
        <f>SUM(C21,C14,C7)</f>
        <v>17566.399999999998</v>
      </c>
      <c r="D6" s="37" t="s">
        <v>77</v>
      </c>
    </row>
    <row r="7" spans="2:4" ht="15" customHeight="1">
      <c r="B7" s="106" t="s">
        <v>88</v>
      </c>
      <c r="C7" s="108">
        <f>SUM(C8:C13)</f>
        <v>219.38</v>
      </c>
      <c r="D7" s="108" t="s">
        <v>89</v>
      </c>
    </row>
    <row r="8" spans="2:4" ht="15" customHeight="1">
      <c r="B8" s="62" t="s">
        <v>218</v>
      </c>
      <c r="C8" s="112">
        <v>60.07</v>
      </c>
      <c r="D8" s="109" t="s">
        <v>107</v>
      </c>
    </row>
    <row r="9" spans="2:4" ht="15" customHeight="1">
      <c r="B9" s="59" t="s">
        <v>223</v>
      </c>
      <c r="C9" s="110">
        <v>44.87</v>
      </c>
      <c r="D9" s="110" t="s">
        <v>115</v>
      </c>
    </row>
    <row r="10" spans="2:4" ht="15" customHeight="1">
      <c r="B10" s="62" t="s">
        <v>262</v>
      </c>
      <c r="C10" s="112">
        <v>40.950000000000003</v>
      </c>
      <c r="D10" s="109" t="s">
        <v>235</v>
      </c>
    </row>
    <row r="11" spans="2:4" ht="15" customHeight="1">
      <c r="B11" s="59" t="s">
        <v>221</v>
      </c>
      <c r="C11" s="110">
        <v>27.55</v>
      </c>
      <c r="D11" s="110" t="s">
        <v>112</v>
      </c>
    </row>
    <row r="12" spans="2:4" ht="15" customHeight="1">
      <c r="B12" s="62" t="s">
        <v>227</v>
      </c>
      <c r="C12" s="112">
        <v>8.67</v>
      </c>
      <c r="D12" s="109" t="s">
        <v>111</v>
      </c>
    </row>
    <row r="13" spans="2:4" ht="15" customHeight="1">
      <c r="B13" s="59" t="s">
        <v>142</v>
      </c>
      <c r="C13" s="110">
        <v>37.270000000000003</v>
      </c>
      <c r="D13" s="110" t="s">
        <v>143</v>
      </c>
    </row>
    <row r="14" spans="2:4" ht="15" customHeight="1">
      <c r="B14" s="107" t="s">
        <v>90</v>
      </c>
      <c r="C14" s="113">
        <f>SUM(C15:C20)</f>
        <v>17109.589999999997</v>
      </c>
      <c r="D14" s="111" t="s">
        <v>91</v>
      </c>
    </row>
    <row r="15" spans="2:4" ht="15" customHeight="1">
      <c r="B15" s="59" t="s">
        <v>217</v>
      </c>
      <c r="C15" s="110">
        <v>4140.96</v>
      </c>
      <c r="D15" s="110" t="s">
        <v>156</v>
      </c>
    </row>
    <row r="16" spans="2:4" ht="15" customHeight="1">
      <c r="B16" s="62" t="s">
        <v>218</v>
      </c>
      <c r="C16" s="112">
        <v>3804.27</v>
      </c>
      <c r="D16" s="109" t="s">
        <v>107</v>
      </c>
    </row>
    <row r="17" spans="2:4" ht="15" customHeight="1">
      <c r="B17" s="59" t="s">
        <v>219</v>
      </c>
      <c r="C17" s="110">
        <v>2006.22</v>
      </c>
      <c r="D17" s="110" t="s">
        <v>110</v>
      </c>
    </row>
    <row r="18" spans="2:4" ht="15" customHeight="1">
      <c r="B18" s="62" t="s">
        <v>220</v>
      </c>
      <c r="C18" s="112">
        <v>839.83</v>
      </c>
      <c r="D18" s="109" t="s">
        <v>108</v>
      </c>
    </row>
    <row r="19" spans="2:4" ht="15" customHeight="1">
      <c r="B19" s="59" t="s">
        <v>221</v>
      </c>
      <c r="C19" s="110">
        <v>818.74</v>
      </c>
      <c r="D19" s="110" t="s">
        <v>112</v>
      </c>
    </row>
    <row r="20" spans="2:4" ht="15" customHeight="1">
      <c r="B20" s="62" t="s">
        <v>142</v>
      </c>
      <c r="C20" s="112">
        <v>5499.57</v>
      </c>
      <c r="D20" s="109" t="s">
        <v>143</v>
      </c>
    </row>
    <row r="21" spans="2:4" ht="15" customHeight="1">
      <c r="B21" s="106" t="s">
        <v>92</v>
      </c>
      <c r="C21" s="108">
        <f>SUM(C22:C27)</f>
        <v>237.43</v>
      </c>
      <c r="D21" s="108" t="s">
        <v>93</v>
      </c>
    </row>
    <row r="22" spans="2:4" ht="15" customHeight="1">
      <c r="B22" s="62" t="s">
        <v>261</v>
      </c>
      <c r="C22" s="112">
        <v>225.09</v>
      </c>
      <c r="D22" s="109" t="s">
        <v>260</v>
      </c>
    </row>
    <row r="23" spans="2:4" ht="15" customHeight="1">
      <c r="B23" s="59" t="s">
        <v>276</v>
      </c>
      <c r="C23" s="110">
        <v>3.77</v>
      </c>
      <c r="D23" s="110" t="s">
        <v>236</v>
      </c>
    </row>
    <row r="24" spans="2:4" ht="15" customHeight="1">
      <c r="B24" s="62" t="s">
        <v>179</v>
      </c>
      <c r="C24" s="112">
        <v>2.98</v>
      </c>
      <c r="D24" s="109" t="s">
        <v>109</v>
      </c>
    </row>
    <row r="25" spans="2:4" ht="15" customHeight="1">
      <c r="B25" s="59" t="s">
        <v>277</v>
      </c>
      <c r="C25" s="110">
        <v>2.16</v>
      </c>
      <c r="D25" s="110" t="s">
        <v>213</v>
      </c>
    </row>
    <row r="26" spans="2:4" ht="15" customHeight="1">
      <c r="B26" s="32" t="s">
        <v>218</v>
      </c>
      <c r="C26" s="112">
        <v>1.46</v>
      </c>
      <c r="D26" s="112" t="s">
        <v>107</v>
      </c>
    </row>
    <row r="27" spans="2:4" ht="15" customHeight="1">
      <c r="B27" s="185" t="s">
        <v>142</v>
      </c>
      <c r="C27" s="186">
        <v>1.97</v>
      </c>
      <c r="D27" s="186" t="s">
        <v>143</v>
      </c>
    </row>
    <row r="28" spans="2:4" ht="15" customHeight="1">
      <c r="B28" s="103"/>
      <c r="C28" s="104"/>
      <c r="D28" s="105"/>
    </row>
    <row r="29" spans="2:4">
      <c r="B29" s="94" t="s">
        <v>80</v>
      </c>
      <c r="D29" s="95" t="s">
        <v>79</v>
      </c>
    </row>
    <row r="30" spans="2:4">
      <c r="B30" s="15" t="s">
        <v>215</v>
      </c>
      <c r="D30" s="101" t="s">
        <v>216</v>
      </c>
    </row>
    <row r="31" spans="2:4">
      <c r="B31" s="94" t="s">
        <v>94</v>
      </c>
      <c r="C31" s="96"/>
      <c r="D31" s="96" t="s">
        <v>95</v>
      </c>
    </row>
    <row r="33" spans="2:4">
      <c r="B33" s="138" t="s">
        <v>345</v>
      </c>
      <c r="C33" s="94"/>
      <c r="D33" s="188" t="s">
        <v>346</v>
      </c>
    </row>
    <row r="34" spans="2:4">
      <c r="B34" s="139" t="s">
        <v>182</v>
      </c>
      <c r="C34" s="140"/>
      <c r="D34" s="139" t="s">
        <v>183</v>
      </c>
    </row>
    <row r="35" spans="2:4">
      <c r="B35" s="187"/>
      <c r="C35" s="189"/>
      <c r="D35" s="187"/>
    </row>
  </sheetData>
  <hyperlinks>
    <hyperlink ref="B34" location="Enquiries!A1" display="Contact us for media support and coordination." xr:uid="{273A4C82-FEE1-4C97-95D1-A4376960D468}"/>
    <hyperlink ref="D34" location="Enquiries!A1" display="للنشر الإعلامي يُرجى التواصل معنا للدعم والتنسيق." xr:uid="{0AED338C-066D-4432-B333-2039087DD0C7}"/>
    <hyperlink ref="B33" location="Index!A1" display="Return to Main Page" xr:uid="{70FC27FE-809A-4D9C-832D-23CB3A3F67CC}"/>
    <hyperlink ref="D33" location="Index!A1" display="العودة إلى الصفحة الرئيسية " xr:uid="{3D457F82-3EA6-44C4-B86C-D81D80674296}"/>
  </hyperlinks>
  <pageMargins left="0.7" right="0.7" top="0.75" bottom="0.75" header="0.3" footer="0.3"/>
  <headerFooter>
    <oddFooter>&amp;C_x000D_&amp;1#&amp;"Calibri"&amp;11&amp;K000000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8F5D-861A-429C-93AF-86974281B96E}">
  <dimension ref="B2:E39"/>
  <sheetViews>
    <sheetView showGridLines="0" zoomScale="88" zoomScaleNormal="88" workbookViewId="0">
      <selection activeCell="D34" sqref="B32:D34"/>
    </sheetView>
  </sheetViews>
  <sheetFormatPr defaultColWidth="9.08984375" defaultRowHeight="14.5"/>
  <cols>
    <col min="1" max="1" width="9.08984375" style="93"/>
    <col min="2" max="2" width="57" style="93" customWidth="1"/>
    <col min="3" max="3" width="14.54296875" style="93" bestFit="1" customWidth="1"/>
    <col min="4" max="4" width="68.90625" style="93" customWidth="1"/>
    <col min="5" max="16384" width="9.08984375" style="93"/>
  </cols>
  <sheetData>
    <row r="2" spans="2:4">
      <c r="B2" s="56" t="s">
        <v>343</v>
      </c>
      <c r="C2" s="94"/>
      <c r="D2" s="70" t="s">
        <v>344</v>
      </c>
    </row>
    <row r="3" spans="2:4">
      <c r="B3" s="30" t="s">
        <v>13</v>
      </c>
      <c r="D3" s="94" t="s">
        <v>59</v>
      </c>
    </row>
    <row r="4" spans="2:4" ht="17.25" customHeight="1">
      <c r="B4" s="8" t="s">
        <v>99</v>
      </c>
      <c r="C4" s="119" t="s">
        <v>252</v>
      </c>
      <c r="D4" s="9" t="s">
        <v>98</v>
      </c>
    </row>
    <row r="5" spans="2:4">
      <c r="B5" s="8" t="s">
        <v>87</v>
      </c>
      <c r="C5" s="119">
        <v>45689</v>
      </c>
      <c r="D5" s="9" t="s">
        <v>87</v>
      </c>
    </row>
    <row r="6" spans="2:4">
      <c r="B6" s="10" t="s">
        <v>21</v>
      </c>
      <c r="C6" s="37">
        <f>SUM(C21,C14,C7)</f>
        <v>10422.840000000002</v>
      </c>
      <c r="D6" s="37" t="s">
        <v>77</v>
      </c>
    </row>
    <row r="7" spans="2:4">
      <c r="B7" s="106" t="s">
        <v>88</v>
      </c>
      <c r="C7" s="108">
        <f>SUM(C8:C13)</f>
        <v>50.14</v>
      </c>
      <c r="D7" s="108" t="s">
        <v>89</v>
      </c>
    </row>
    <row r="8" spans="2:4">
      <c r="B8" s="62" t="s">
        <v>227</v>
      </c>
      <c r="C8" s="112">
        <v>9.52</v>
      </c>
      <c r="D8" s="109" t="s">
        <v>111</v>
      </c>
    </row>
    <row r="9" spans="2:4">
      <c r="B9" s="59" t="s">
        <v>232</v>
      </c>
      <c r="C9" s="110">
        <v>7.07</v>
      </c>
      <c r="D9" s="110" t="s">
        <v>117</v>
      </c>
    </row>
    <row r="10" spans="2:4">
      <c r="B10" s="62" t="s">
        <v>231</v>
      </c>
      <c r="C10" s="112">
        <v>3.94</v>
      </c>
      <c r="D10" s="109" t="s">
        <v>118</v>
      </c>
    </row>
    <row r="11" spans="2:4">
      <c r="B11" s="59" t="s">
        <v>234</v>
      </c>
      <c r="C11" s="110">
        <v>3.85</v>
      </c>
      <c r="D11" s="110" t="s">
        <v>120</v>
      </c>
    </row>
    <row r="12" spans="2:4">
      <c r="B12" s="62" t="s">
        <v>179</v>
      </c>
      <c r="C12" s="112">
        <v>3.36</v>
      </c>
      <c r="D12" s="109" t="s">
        <v>109</v>
      </c>
    </row>
    <row r="13" spans="2:4">
      <c r="B13" s="59" t="s">
        <v>142</v>
      </c>
      <c r="C13" s="110">
        <v>22.4</v>
      </c>
      <c r="D13" s="110" t="s">
        <v>143</v>
      </c>
    </row>
    <row r="14" spans="2:4">
      <c r="B14" s="107" t="s">
        <v>90</v>
      </c>
      <c r="C14" s="113">
        <f>SUM(C15:C20)</f>
        <v>10032.670000000002</v>
      </c>
      <c r="D14" s="111" t="s">
        <v>91</v>
      </c>
    </row>
    <row r="15" spans="2:4">
      <c r="B15" s="59" t="s">
        <v>222</v>
      </c>
      <c r="C15" s="110">
        <v>1299.57</v>
      </c>
      <c r="D15" s="110" t="s">
        <v>116</v>
      </c>
    </row>
    <row r="16" spans="2:4">
      <c r="B16" s="62" t="s">
        <v>218</v>
      </c>
      <c r="C16" s="112">
        <v>1208.28</v>
      </c>
      <c r="D16" s="109" t="s">
        <v>107</v>
      </c>
    </row>
    <row r="17" spans="2:5">
      <c r="B17" s="59" t="s">
        <v>179</v>
      </c>
      <c r="C17" s="110">
        <v>1191.03</v>
      </c>
      <c r="D17" s="110" t="s">
        <v>109</v>
      </c>
    </row>
    <row r="18" spans="2:5">
      <c r="B18" s="62" t="s">
        <v>232</v>
      </c>
      <c r="C18" s="112">
        <v>735.26</v>
      </c>
      <c r="D18" s="109" t="s">
        <v>117</v>
      </c>
    </row>
    <row r="19" spans="2:5">
      <c r="B19" s="59" t="s">
        <v>231</v>
      </c>
      <c r="C19" s="110">
        <v>668.73</v>
      </c>
      <c r="D19" s="110" t="s">
        <v>118</v>
      </c>
    </row>
    <row r="20" spans="2:5">
      <c r="B20" s="62" t="s">
        <v>142</v>
      </c>
      <c r="C20" s="112">
        <v>4929.8</v>
      </c>
      <c r="D20" s="109" t="s">
        <v>143</v>
      </c>
    </row>
    <row r="21" spans="2:5">
      <c r="B21" s="106" t="s">
        <v>92</v>
      </c>
      <c r="C21" s="108">
        <f>SUM(C22:C27)</f>
        <v>340.03</v>
      </c>
      <c r="D21" s="108" t="s">
        <v>93</v>
      </c>
    </row>
    <row r="22" spans="2:5">
      <c r="B22" s="62" t="s">
        <v>179</v>
      </c>
      <c r="C22" s="112">
        <v>96.94</v>
      </c>
      <c r="D22" s="109" t="s">
        <v>109</v>
      </c>
    </row>
    <row r="23" spans="2:5">
      <c r="B23" s="59" t="s">
        <v>278</v>
      </c>
      <c r="C23" s="110">
        <v>80.94</v>
      </c>
      <c r="D23" s="110" t="s">
        <v>280</v>
      </c>
    </row>
    <row r="24" spans="2:5">
      <c r="B24" s="62" t="s">
        <v>279</v>
      </c>
      <c r="C24" s="112">
        <v>53.15</v>
      </c>
      <c r="D24" s="109" t="s">
        <v>121</v>
      </c>
    </row>
    <row r="25" spans="2:5">
      <c r="B25" s="59" t="s">
        <v>233</v>
      </c>
      <c r="C25" s="110">
        <v>14.75</v>
      </c>
      <c r="D25" s="110" t="s">
        <v>210</v>
      </c>
    </row>
    <row r="26" spans="2:5">
      <c r="B26" s="121" t="s">
        <v>231</v>
      </c>
      <c r="C26" s="122">
        <v>13.12</v>
      </c>
      <c r="D26" s="122" t="s">
        <v>118</v>
      </c>
    </row>
    <row r="27" spans="2:5">
      <c r="B27" s="185" t="s">
        <v>142</v>
      </c>
      <c r="C27" s="186">
        <v>81.13</v>
      </c>
      <c r="D27" s="186" t="s">
        <v>143</v>
      </c>
    </row>
    <row r="28" spans="2:5">
      <c r="B28" s="103"/>
      <c r="C28" s="104"/>
      <c r="D28" s="105"/>
    </row>
    <row r="29" spans="2:5">
      <c r="B29" s="94" t="s">
        <v>80</v>
      </c>
      <c r="D29" s="95" t="s">
        <v>79</v>
      </c>
    </row>
    <row r="30" spans="2:5">
      <c r="B30" s="15" t="s">
        <v>215</v>
      </c>
      <c r="D30" s="101" t="s">
        <v>216</v>
      </c>
    </row>
    <row r="31" spans="2:5">
      <c r="B31" s="94"/>
      <c r="C31" s="94"/>
      <c r="D31" s="96"/>
      <c r="E31" s="187"/>
    </row>
    <row r="32" spans="2:5">
      <c r="B32" s="138" t="s">
        <v>345</v>
      </c>
      <c r="C32" s="94"/>
      <c r="D32" s="188" t="s">
        <v>346</v>
      </c>
      <c r="E32" s="187"/>
    </row>
    <row r="33" spans="2:5">
      <c r="B33" s="139" t="s">
        <v>182</v>
      </c>
      <c r="C33" s="140"/>
      <c r="D33" s="139" t="s">
        <v>183</v>
      </c>
      <c r="E33" s="187"/>
    </row>
    <row r="34" spans="2:5">
      <c r="B34" s="187"/>
      <c r="C34" s="189"/>
      <c r="D34" s="187"/>
      <c r="E34" s="187"/>
    </row>
    <row r="35" spans="2:5">
      <c r="B35" s="187"/>
      <c r="C35" s="187"/>
      <c r="D35" s="187"/>
      <c r="E35" s="187"/>
    </row>
    <row r="36" spans="2:5">
      <c r="B36" s="187"/>
      <c r="C36" s="187"/>
      <c r="D36" s="187"/>
      <c r="E36" s="187"/>
    </row>
    <row r="37" spans="2:5">
      <c r="B37" s="187"/>
      <c r="C37" s="187"/>
      <c r="D37" s="187"/>
      <c r="E37" s="187"/>
    </row>
    <row r="38" spans="2:5">
      <c r="B38" s="187"/>
      <c r="C38" s="187"/>
      <c r="D38" s="187"/>
      <c r="E38" s="187"/>
    </row>
    <row r="39" spans="2:5">
      <c r="B39" s="187"/>
      <c r="C39" s="187"/>
      <c r="D39" s="187"/>
      <c r="E39" s="187"/>
    </row>
  </sheetData>
  <hyperlinks>
    <hyperlink ref="B33" location="Enquiries!A1" display="Contact us for media support and coordination." xr:uid="{526E5B26-A93A-4DF9-9DFB-B8D84287638F}"/>
    <hyperlink ref="D33" location="Enquiries!A1" display="للنشر الإعلامي يُرجى التواصل معنا للدعم والتنسيق." xr:uid="{3EA92242-0D48-4278-B1A5-76565F95A3D1}"/>
    <hyperlink ref="B32" location="Index!A1" display="Return to Main Page" xr:uid="{715ECB7C-58FA-4569-8043-2E3819325011}"/>
    <hyperlink ref="D32" location="Index!A1" display="العودة إلى الصفحة الرئيسية " xr:uid="{8D4F741E-C39E-4595-B4B9-B1A5A71EBF5E}"/>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28"/>
  <sheetViews>
    <sheetView showGridLines="0" zoomScaleNormal="100" workbookViewId="0">
      <selection activeCell="C27" sqref="C27"/>
    </sheetView>
  </sheetViews>
  <sheetFormatPr defaultColWidth="7.54296875" defaultRowHeight="10"/>
  <cols>
    <col min="1" max="1" width="33.08984375" style="5" customWidth="1"/>
    <col min="2" max="2" width="113.6328125" style="3" customWidth="1"/>
    <col min="3" max="3" width="7.54296875" style="3" customWidth="1"/>
    <col min="4" max="4" width="90.6328125" style="3" customWidth="1"/>
    <col min="5" max="5" width="7.54296875" style="3"/>
    <col min="6" max="9" width="7.54296875" style="5"/>
    <col min="10" max="10" width="7.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197</v>
      </c>
      <c r="C3" s="17"/>
      <c r="D3" s="53" t="s">
        <v>196</v>
      </c>
      <c r="F3" s="3"/>
      <c r="G3" s="3"/>
      <c r="H3" s="3"/>
      <c r="I3" s="3"/>
      <c r="J3" s="3"/>
    </row>
    <row r="4" spans="1:672" ht="10.5">
      <c r="B4" s="17"/>
      <c r="C4" s="17"/>
      <c r="D4" s="17"/>
      <c r="F4" s="3"/>
      <c r="G4" s="3"/>
      <c r="H4" s="3"/>
      <c r="I4" s="3"/>
      <c r="J4" s="3"/>
    </row>
    <row r="5" spans="1:672" ht="10.5">
      <c r="B5" s="18"/>
      <c r="C5" s="18"/>
      <c r="D5" s="18"/>
      <c r="F5" s="3"/>
      <c r="G5" s="3"/>
      <c r="H5" s="3"/>
      <c r="I5" s="3"/>
      <c r="J5" s="3"/>
    </row>
    <row r="6" spans="1:672">
      <c r="C6" s="82"/>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9" spans="1:672">
      <c r="B9" s="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c r="B10" s="91" t="s">
        <v>25</v>
      </c>
      <c r="C10" s="4"/>
      <c r="D10" s="142" t="s">
        <v>209</v>
      </c>
    </row>
    <row r="11" spans="1:672" ht="10.5">
      <c r="B11" s="25"/>
      <c r="C11" s="23"/>
      <c r="D11" s="4"/>
    </row>
    <row r="12" spans="1:672" ht="10.5">
      <c r="B12" s="92" t="s">
        <v>33</v>
      </c>
      <c r="D12" s="147" t="s">
        <v>198</v>
      </c>
    </row>
    <row r="13" spans="1:672" ht="10.5">
      <c r="B13" s="92" t="s">
        <v>34</v>
      </c>
      <c r="D13" s="147" t="s">
        <v>199</v>
      </c>
    </row>
    <row r="14" spans="1:672" ht="30.5">
      <c r="B14" s="92" t="s">
        <v>35</v>
      </c>
      <c r="D14" s="148" t="s">
        <v>208</v>
      </c>
    </row>
    <row r="15" spans="1:672" ht="30.5">
      <c r="B15" s="92" t="s">
        <v>36</v>
      </c>
      <c r="D15" s="148" t="s">
        <v>200</v>
      </c>
    </row>
    <row r="16" spans="1:672" ht="30.5">
      <c r="B16" s="92" t="s">
        <v>206</v>
      </c>
      <c r="D16" s="148" t="s">
        <v>203</v>
      </c>
    </row>
    <row r="17" spans="2:4" ht="20.5">
      <c r="B17" s="150" t="s">
        <v>204</v>
      </c>
      <c r="D17" s="151" t="s">
        <v>202</v>
      </c>
    </row>
    <row r="18" spans="2:4" ht="30.5">
      <c r="B18" s="92" t="s">
        <v>207</v>
      </c>
      <c r="D18" s="149" t="s">
        <v>205</v>
      </c>
    </row>
    <row r="19" spans="2:4" ht="20.5">
      <c r="B19" s="92" t="s">
        <v>37</v>
      </c>
      <c r="D19" s="148" t="s">
        <v>201</v>
      </c>
    </row>
    <row r="20" spans="2:4">
      <c r="B20" s="5"/>
    </row>
    <row r="21" spans="2:4" ht="10.5">
      <c r="B21" s="24" t="s">
        <v>26</v>
      </c>
    </row>
    <row r="22" spans="2:4">
      <c r="B22" s="26" t="s">
        <v>27</v>
      </c>
    </row>
    <row r="23" spans="2:4">
      <c r="B23" s="22"/>
    </row>
    <row r="24" spans="2:4" ht="10.5">
      <c r="B24" s="24"/>
    </row>
    <row r="25" spans="2:4">
      <c r="B25" s="27"/>
    </row>
    <row r="26" spans="2:4">
      <c r="B26" s="27"/>
    </row>
    <row r="27" spans="2:4">
      <c r="B27" s="26"/>
    </row>
    <row r="28" spans="2:4">
      <c r="B28" s="28"/>
    </row>
  </sheetData>
  <hyperlinks>
    <hyperlink ref="B22" r:id="rId1" xr:uid="{433B68CD-46ED-416D-9B7F-C0081D65A8E4}"/>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7"/>
  <sheetViews>
    <sheetView showGridLines="0" zoomScaleNormal="100" workbookViewId="0"/>
  </sheetViews>
  <sheetFormatPr defaultColWidth="7.54296875" defaultRowHeight="10"/>
  <cols>
    <col min="1" max="1" width="32.54296875" style="5" customWidth="1"/>
    <col min="2" max="2" width="83.54296875" style="3" customWidth="1"/>
    <col min="3" max="3" width="18.08984375" style="3" customWidth="1"/>
    <col min="4" max="4" width="75" style="3" customWidth="1"/>
    <col min="5" max="5" width="7.54296875" style="3"/>
    <col min="6" max="9" width="7.54296875" style="5"/>
    <col min="10" max="10" width="9.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197</v>
      </c>
      <c r="C3" s="17"/>
      <c r="D3" s="53" t="s">
        <v>196</v>
      </c>
      <c r="F3" s="3"/>
      <c r="G3" s="3"/>
      <c r="H3" s="3"/>
      <c r="I3" s="3"/>
      <c r="J3" s="3"/>
    </row>
    <row r="4" spans="1:672" ht="10.5">
      <c r="B4" s="17"/>
      <c r="C4" s="17"/>
      <c r="D4" s="17"/>
      <c r="F4" s="3"/>
      <c r="G4" s="3"/>
      <c r="H4" s="3"/>
      <c r="I4" s="3"/>
      <c r="J4" s="3"/>
    </row>
    <row r="5" spans="1:672">
      <c r="F5" s="3"/>
      <c r="G5" s="3"/>
      <c r="H5" s="3"/>
      <c r="I5" s="3"/>
      <c r="J5" s="3"/>
    </row>
    <row r="6" spans="1:672">
      <c r="C6" s="82"/>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10" spans="1:672" ht="10.5">
      <c r="B10" s="4" t="s">
        <v>28</v>
      </c>
      <c r="D10" s="142" t="s">
        <v>189</v>
      </c>
    </row>
    <row r="11" spans="1:672">
      <c r="B11" s="23" t="s">
        <v>184</v>
      </c>
      <c r="D11" s="143" t="s">
        <v>190</v>
      </c>
    </row>
    <row r="12" spans="1:672" ht="10.5">
      <c r="B12" s="4"/>
      <c r="D12" s="142"/>
    </row>
    <row r="13" spans="1:672" ht="10.5">
      <c r="B13" s="4" t="s">
        <v>29</v>
      </c>
      <c r="D13" s="142" t="s">
        <v>191</v>
      </c>
    </row>
    <row r="14" spans="1:672" ht="100">
      <c r="B14" s="141" t="s">
        <v>185</v>
      </c>
      <c r="D14" s="144" t="s">
        <v>192</v>
      </c>
    </row>
    <row r="15" spans="1:672" ht="10.5">
      <c r="B15" s="4" t="s">
        <v>186</v>
      </c>
      <c r="D15" s="142" t="s">
        <v>193</v>
      </c>
    </row>
    <row r="16" spans="1:672" ht="20">
      <c r="B16" s="141" t="s">
        <v>187</v>
      </c>
      <c r="D16" s="145" t="s">
        <v>194</v>
      </c>
    </row>
    <row r="17" spans="2:4">
      <c r="B17" s="3" t="s">
        <v>188</v>
      </c>
      <c r="D17" s="146" t="s">
        <v>195</v>
      </c>
    </row>
  </sheetData>
  <hyperlinks>
    <hyperlink ref="B11" r:id="rId1" xr:uid="{F220516D-DE3E-420B-AD17-3929805E6969}"/>
    <hyperlink ref="D11" r:id="rId2" xr:uid="{2ACD0BAC-C628-4CD9-B878-FF8B0BB9B8EC}"/>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25C4-E2E8-4D1F-A685-66053931ABDD}">
  <dimension ref="B2:E18"/>
  <sheetViews>
    <sheetView showGridLines="0" zoomScale="92" zoomScaleNormal="92" workbookViewId="0">
      <selection activeCell="B16" sqref="B16:D18"/>
    </sheetView>
  </sheetViews>
  <sheetFormatPr defaultColWidth="8.54296875" defaultRowHeight="10"/>
  <cols>
    <col min="1" max="1" width="8.54296875" style="5"/>
    <col min="2" max="2" width="45.54296875" style="5" customWidth="1"/>
    <col min="3" max="3" width="20.54296875" style="5" customWidth="1"/>
    <col min="4" max="4" width="53.54296875" style="5" customWidth="1"/>
    <col min="5" max="5" width="15.54296875" style="5" customWidth="1"/>
    <col min="6" max="16384" width="8.54296875" style="5"/>
  </cols>
  <sheetData>
    <row r="2" spans="2:5" s="67" customFormat="1" ht="21" customHeight="1">
      <c r="B2" s="56" t="s">
        <v>313</v>
      </c>
      <c r="C2" s="55"/>
      <c r="D2" s="70" t="s">
        <v>314</v>
      </c>
      <c r="E2" s="69"/>
    </row>
    <row r="3" spans="2:5" ht="10.5">
      <c r="B3" s="30" t="s">
        <v>13</v>
      </c>
      <c r="C3" s="6"/>
      <c r="D3" s="5" t="s">
        <v>59</v>
      </c>
      <c r="E3" s="7"/>
    </row>
    <row r="4" spans="2:5" ht="10.5">
      <c r="B4" s="8" t="s">
        <v>14</v>
      </c>
      <c r="C4" s="119" t="s">
        <v>252</v>
      </c>
      <c r="D4" s="9" t="s">
        <v>81</v>
      </c>
      <c r="E4" s="7"/>
    </row>
    <row r="5" spans="2:5" ht="10.5">
      <c r="B5" s="8"/>
      <c r="C5" s="119">
        <v>45689</v>
      </c>
      <c r="D5" s="9"/>
      <c r="E5" s="7"/>
    </row>
    <row r="6" spans="2:5" ht="14.15" customHeight="1">
      <c r="B6" s="10" t="s">
        <v>15</v>
      </c>
      <c r="C6" s="152">
        <f>SUM(C7+C10)</f>
        <v>27989.250374000003</v>
      </c>
      <c r="D6" s="37" t="s">
        <v>76</v>
      </c>
    </row>
    <row r="7" spans="2:5" ht="14.15" customHeight="1">
      <c r="B7" s="11" t="s">
        <v>16</v>
      </c>
      <c r="C7" s="153">
        <f>SUM(C8:C9)</f>
        <v>17566.416893000001</v>
      </c>
      <c r="D7" s="38" t="s">
        <v>74</v>
      </c>
    </row>
    <row r="8" spans="2:5" ht="14.15" customHeight="1">
      <c r="B8" s="32" t="s">
        <v>17</v>
      </c>
      <c r="C8" s="154">
        <v>12407.238644999999</v>
      </c>
      <c r="D8" s="45" t="s">
        <v>64</v>
      </c>
      <c r="E8" s="75"/>
    </row>
    <row r="9" spans="2:5" ht="14.15" customHeight="1">
      <c r="B9" s="33" t="s">
        <v>18</v>
      </c>
      <c r="C9" s="153">
        <v>5159.1782480000002</v>
      </c>
      <c r="D9" s="46" t="s">
        <v>65</v>
      </c>
      <c r="E9" s="75"/>
    </row>
    <row r="10" spans="2:5" ht="14.15" customHeight="1">
      <c r="B10" s="12" t="s">
        <v>19</v>
      </c>
      <c r="C10" s="154">
        <v>10422.833481</v>
      </c>
      <c r="D10" s="39" t="s">
        <v>66</v>
      </c>
      <c r="E10" s="75"/>
    </row>
    <row r="11" spans="2:5" ht="14.15" customHeight="1">
      <c r="B11" s="170" t="s">
        <v>84</v>
      </c>
      <c r="C11" s="171">
        <f>C7-C10</f>
        <v>7143.5834120000018</v>
      </c>
      <c r="D11" s="172" t="s">
        <v>75</v>
      </c>
      <c r="E11" s="76"/>
    </row>
    <row r="12" spans="2:5" s="1" customFormat="1" ht="6" customHeight="1">
      <c r="B12" s="13"/>
      <c r="C12" s="13"/>
    </row>
    <row r="13" spans="2:5">
      <c r="B13" s="15" t="s">
        <v>80</v>
      </c>
      <c r="C13" s="83"/>
      <c r="D13" s="16" t="s">
        <v>79</v>
      </c>
    </row>
    <row r="14" spans="2:5">
      <c r="B14" s="15" t="s">
        <v>215</v>
      </c>
      <c r="D14" s="16" t="s">
        <v>216</v>
      </c>
    </row>
    <row r="15" spans="2:5" ht="16.5" customHeight="1">
      <c r="C15" s="77"/>
      <c r="E15" s="35"/>
    </row>
    <row r="16" spans="2:5" ht="10.5">
      <c r="B16" s="138" t="s">
        <v>345</v>
      </c>
      <c r="C16" s="94"/>
      <c r="D16" s="188" t="s">
        <v>346</v>
      </c>
      <c r="E16" s="137"/>
    </row>
    <row r="17" spans="2:4" ht="10.5">
      <c r="B17" s="139" t="s">
        <v>182</v>
      </c>
      <c r="C17" s="140"/>
      <c r="D17" s="139" t="s">
        <v>183</v>
      </c>
    </row>
    <row r="18" spans="2:4" ht="10.5">
      <c r="B18" s="187"/>
      <c r="C18" s="189"/>
      <c r="D18" s="187"/>
    </row>
  </sheetData>
  <hyperlinks>
    <hyperlink ref="B17" location="Enquiries!A1" display="Contact us for media support and coordination." xr:uid="{8AA5FC3D-D9BC-42BE-9E03-516F6C3B2C4A}"/>
    <hyperlink ref="D17" location="Enquiries!A1" display="للنشر الإعلامي يُرجى التواصل معنا للدعم والتنسيق." xr:uid="{A7234353-51D2-4310-8BC2-CD960A3AE767}"/>
    <hyperlink ref="B16" location="Index!A1" display="Return to Main Page" xr:uid="{B97878D8-CF2A-472F-AD90-54A5F870A9EE}"/>
    <hyperlink ref="D16" location="Index!A1" display="العودة إلى الصفحة الرئيسية " xr:uid="{3B36FA10-DB6C-4AB3-9CC4-F73B68166708}"/>
  </hyperlinks>
  <pageMargins left="0.7" right="0.7" top="0.75" bottom="0.75" header="0.3" footer="0.3"/>
  <pageSetup orientation="portrait" r:id="rId1"/>
  <headerFooter>
    <oddFooter>&amp;C_x000D_&amp;1#&amp;"Calibri"&amp;11&amp;K000000 This is classified as Confidential</oddFooter>
  </headerFooter>
  <ignoredErrors>
    <ignoredError sqref="C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E18"/>
  <sheetViews>
    <sheetView showGridLines="0" topLeftCell="B1" zoomScale="91" zoomScaleNormal="91" workbookViewId="0">
      <selection activeCell="B16" sqref="B16:D18"/>
    </sheetView>
  </sheetViews>
  <sheetFormatPr defaultColWidth="8.54296875" defaultRowHeight="10"/>
  <cols>
    <col min="1" max="1" width="8.54296875" style="5"/>
    <col min="2" max="2" width="49.90625" style="5" customWidth="1"/>
    <col min="3" max="3" width="23.54296875" style="5" customWidth="1"/>
    <col min="4" max="4" width="47.54296875" style="5" customWidth="1"/>
    <col min="5" max="16384" width="8.54296875" style="5"/>
  </cols>
  <sheetData>
    <row r="2" spans="2:5" s="67" customFormat="1" ht="26">
      <c r="B2" s="55" t="s">
        <v>316</v>
      </c>
      <c r="C2" s="68"/>
      <c r="D2" s="70" t="s">
        <v>315</v>
      </c>
      <c r="E2" s="5"/>
    </row>
    <row r="3" spans="2:5" s="67" customFormat="1" ht="3.75" customHeight="1">
      <c r="B3" s="56"/>
      <c r="C3" s="68"/>
      <c r="D3" s="56"/>
      <c r="E3" s="5"/>
    </row>
    <row r="4" spans="2:5" ht="10.5">
      <c r="B4" s="30" t="s">
        <v>20</v>
      </c>
      <c r="C4" s="6"/>
      <c r="D4" s="5" t="s">
        <v>82</v>
      </c>
    </row>
    <row r="5" spans="2:5" ht="10.5">
      <c r="B5" s="8" t="s">
        <v>14</v>
      </c>
      <c r="C5" s="119" t="s">
        <v>252</v>
      </c>
      <c r="D5" s="9" t="s">
        <v>81</v>
      </c>
    </row>
    <row r="6" spans="2:5" ht="10.5">
      <c r="B6" s="8"/>
      <c r="C6" s="119">
        <v>45689</v>
      </c>
      <c r="D6" s="9"/>
    </row>
    <row r="7" spans="2:5" ht="14.15" customHeight="1">
      <c r="B7" s="57" t="s">
        <v>15</v>
      </c>
      <c r="C7" s="117">
        <v>0.27516345851889096</v>
      </c>
      <c r="D7" s="58" t="s">
        <v>76</v>
      </c>
    </row>
    <row r="8" spans="2:5" s="1" customFormat="1" ht="14.15" customHeight="1">
      <c r="B8" s="64" t="s">
        <v>16</v>
      </c>
      <c r="C8" s="118">
        <v>0.51</v>
      </c>
      <c r="D8" s="65" t="s">
        <v>74</v>
      </c>
      <c r="E8" s="5"/>
    </row>
    <row r="9" spans="2:5" ht="14.15" customHeight="1">
      <c r="B9" s="59" t="s">
        <v>17</v>
      </c>
      <c r="C9" s="117">
        <v>0.81877598832950815</v>
      </c>
      <c r="D9" s="60" t="s">
        <v>64</v>
      </c>
    </row>
    <row r="10" spans="2:5" s="1" customFormat="1" ht="14.15" customHeight="1">
      <c r="B10" s="62" t="s">
        <v>18</v>
      </c>
      <c r="C10" s="118">
        <v>7.1332587002955056E-2</v>
      </c>
      <c r="D10" s="63" t="s">
        <v>65</v>
      </c>
      <c r="E10" s="5"/>
    </row>
    <row r="11" spans="2:5" ht="14.15" customHeight="1">
      <c r="B11" s="170" t="s">
        <v>19</v>
      </c>
      <c r="C11" s="173">
        <v>1.0735969172581251E-2</v>
      </c>
      <c r="D11" s="172" t="s">
        <v>66</v>
      </c>
    </row>
    <row r="12" spans="2:5" s="1" customFormat="1">
      <c r="B12" s="13"/>
      <c r="C12" s="13"/>
      <c r="E12" s="5"/>
    </row>
    <row r="13" spans="2:5">
      <c r="B13" s="15" t="s">
        <v>80</v>
      </c>
      <c r="D13" s="16" t="s">
        <v>79</v>
      </c>
    </row>
    <row r="14" spans="2:5">
      <c r="B14" s="15" t="s">
        <v>215</v>
      </c>
      <c r="D14" s="16" t="s">
        <v>216</v>
      </c>
    </row>
    <row r="16" spans="2:5" ht="10.5">
      <c r="B16" s="138" t="s">
        <v>345</v>
      </c>
      <c r="C16" s="94"/>
      <c r="D16" s="188" t="s">
        <v>346</v>
      </c>
    </row>
    <row r="17" spans="2:4" ht="10.5">
      <c r="B17" s="139" t="s">
        <v>182</v>
      </c>
      <c r="C17" s="140"/>
      <c r="D17" s="139" t="s">
        <v>183</v>
      </c>
    </row>
    <row r="18" spans="2:4" ht="10.5">
      <c r="B18" s="187"/>
      <c r="C18" s="189"/>
      <c r="D18" s="187"/>
    </row>
  </sheetData>
  <hyperlinks>
    <hyperlink ref="B17" location="Enquiries!A1" display="Contact us for media support and coordination." xr:uid="{F6DA7AFE-0610-4E02-8132-A9082E9585F2}"/>
    <hyperlink ref="D17" location="Enquiries!A1" display="للنشر الإعلامي يُرجى التواصل معنا للدعم والتنسيق." xr:uid="{112FDA38-CC41-49F9-B824-3D019F09E4E3}"/>
    <hyperlink ref="B16" location="Index!A1" display="Return to Main Page" xr:uid="{4DB8BE36-6BAF-49D3-AFC9-D55B028386A7}"/>
    <hyperlink ref="D16" location="Index!A1" display="العودة إلى الصفحة الرئيسية " xr:uid="{EE47AF98-4E1C-46AE-8B79-57B97105008A}"/>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D34"/>
  <sheetViews>
    <sheetView showGridLines="0" zoomScaleNormal="100" workbookViewId="0">
      <selection activeCell="B32" sqref="B32:D34"/>
    </sheetView>
  </sheetViews>
  <sheetFormatPr defaultColWidth="8.54296875" defaultRowHeight="10"/>
  <cols>
    <col min="1" max="1" width="8.54296875" style="5"/>
    <col min="2" max="2" width="51.453125" style="5" customWidth="1"/>
    <col min="3" max="3" width="23.90625" style="5" customWidth="1"/>
    <col min="4" max="4" width="54" style="5" customWidth="1"/>
    <col min="5" max="16384" width="8.54296875" style="5"/>
  </cols>
  <sheetData>
    <row r="1" spans="2:4" ht="12.75" customHeight="1">
      <c r="B1" s="36"/>
      <c r="C1" s="35"/>
    </row>
    <row r="2" spans="2:4" s="67" customFormat="1" ht="13">
      <c r="B2" s="56" t="s">
        <v>317</v>
      </c>
      <c r="D2" s="56" t="s">
        <v>318</v>
      </c>
    </row>
    <row r="3" spans="2:4" s="67" customFormat="1" ht="9.75" customHeight="1">
      <c r="B3" s="56"/>
      <c r="D3" s="68"/>
    </row>
    <row r="4" spans="2:4" ht="11.25" customHeight="1">
      <c r="B4" s="30" t="s">
        <v>13</v>
      </c>
      <c r="D4" s="5" t="s">
        <v>59</v>
      </c>
    </row>
    <row r="5" spans="2:4" ht="10.5">
      <c r="B5" s="14" t="s">
        <v>60</v>
      </c>
      <c r="C5" s="119" t="s">
        <v>252</v>
      </c>
      <c r="D5" s="9" t="s">
        <v>61</v>
      </c>
    </row>
    <row r="6" spans="2:4" ht="10.5">
      <c r="B6" s="14"/>
      <c r="C6" s="119">
        <v>45689</v>
      </c>
      <c r="D6" s="9"/>
    </row>
    <row r="7" spans="2:4" ht="14.15" customHeight="1">
      <c r="B7" s="57" t="s">
        <v>21</v>
      </c>
      <c r="C7" s="90">
        <f>SUM(C8:C27)</f>
        <v>12407.22</v>
      </c>
      <c r="D7" s="40" t="s">
        <v>77</v>
      </c>
    </row>
    <row r="8" spans="2:4" s="1" customFormat="1" ht="14.15" customHeight="1">
      <c r="B8" s="64" t="s">
        <v>159</v>
      </c>
      <c r="C8" s="73">
        <v>139.07</v>
      </c>
      <c r="D8" s="66" t="s">
        <v>40</v>
      </c>
    </row>
    <row r="9" spans="2:4" ht="14.15" customHeight="1">
      <c r="B9" s="61" t="s">
        <v>168</v>
      </c>
      <c r="C9" s="72">
        <v>121.17</v>
      </c>
      <c r="D9" s="34" t="s">
        <v>41</v>
      </c>
    </row>
    <row r="10" spans="2:4" s="1" customFormat="1" ht="14.15" customHeight="1">
      <c r="B10" s="64" t="s">
        <v>169</v>
      </c>
      <c r="C10" s="73">
        <v>50.48</v>
      </c>
      <c r="D10" s="66" t="s">
        <v>42</v>
      </c>
    </row>
    <row r="11" spans="2:4" ht="14.15" customHeight="1">
      <c r="B11" s="61" t="s">
        <v>170</v>
      </c>
      <c r="C11" s="72">
        <v>416.29</v>
      </c>
      <c r="D11" s="34" t="s">
        <v>154</v>
      </c>
    </row>
    <row r="12" spans="2:4" s="1" customFormat="1" ht="14.15" customHeight="1">
      <c r="B12" s="64" t="s">
        <v>171</v>
      </c>
      <c r="C12" s="73">
        <v>62.71</v>
      </c>
      <c r="D12" s="66" t="s">
        <v>43</v>
      </c>
    </row>
    <row r="13" spans="2:4" ht="14.15" customHeight="1">
      <c r="B13" s="61" t="s">
        <v>160</v>
      </c>
      <c r="C13" s="72">
        <v>479.03</v>
      </c>
      <c r="D13" s="34" t="s">
        <v>44</v>
      </c>
    </row>
    <row r="14" spans="2:4" s="1" customFormat="1" ht="14.15" customHeight="1">
      <c r="B14" s="64" t="s">
        <v>164</v>
      </c>
      <c r="C14" s="73">
        <v>1350.33</v>
      </c>
      <c r="D14" s="66" t="s">
        <v>45</v>
      </c>
    </row>
    <row r="15" spans="2:4" ht="14.15" customHeight="1">
      <c r="B15" s="61" t="s">
        <v>172</v>
      </c>
      <c r="C15" s="72">
        <v>0.08</v>
      </c>
      <c r="D15" s="34" t="s">
        <v>46</v>
      </c>
    </row>
    <row r="16" spans="2:4" s="1" customFormat="1" ht="14.15" customHeight="1">
      <c r="B16" s="64" t="s">
        <v>173</v>
      </c>
      <c r="C16" s="73">
        <v>11.75</v>
      </c>
      <c r="D16" s="66" t="s">
        <v>47</v>
      </c>
    </row>
    <row r="17" spans="2:4" ht="14.15" customHeight="1">
      <c r="B17" s="61" t="s">
        <v>174</v>
      </c>
      <c r="C17" s="72">
        <v>165.12</v>
      </c>
      <c r="D17" s="34" t="s">
        <v>48</v>
      </c>
    </row>
    <row r="18" spans="2:4" s="1" customFormat="1" ht="14.15" customHeight="1">
      <c r="B18" s="64" t="s">
        <v>175</v>
      </c>
      <c r="C18" s="73">
        <v>24.25</v>
      </c>
      <c r="D18" s="66" t="s">
        <v>49</v>
      </c>
    </row>
    <row r="19" spans="2:4" ht="14.15" customHeight="1">
      <c r="B19" s="61" t="s">
        <v>176</v>
      </c>
      <c r="C19" s="72">
        <v>1.91</v>
      </c>
      <c r="D19" s="34" t="s">
        <v>50</v>
      </c>
    </row>
    <row r="20" spans="2:4" s="1" customFormat="1" ht="14.15" customHeight="1">
      <c r="B20" s="64" t="s">
        <v>177</v>
      </c>
      <c r="C20" s="73">
        <v>95.86</v>
      </c>
      <c r="D20" s="66" t="s">
        <v>51</v>
      </c>
    </row>
    <row r="21" spans="2:4" ht="14.15" customHeight="1">
      <c r="B21" s="61" t="s">
        <v>158</v>
      </c>
      <c r="C21" s="72">
        <v>6841.43</v>
      </c>
      <c r="D21" s="34" t="s">
        <v>52</v>
      </c>
    </row>
    <row r="22" spans="2:4" s="1" customFormat="1" ht="14.15" customHeight="1">
      <c r="B22" s="64" t="s">
        <v>163</v>
      </c>
      <c r="C22" s="73">
        <v>2067.73</v>
      </c>
      <c r="D22" s="66" t="s">
        <v>53</v>
      </c>
    </row>
    <row r="23" spans="2:4" ht="14.15" customHeight="1">
      <c r="B23" s="61" t="s">
        <v>161</v>
      </c>
      <c r="C23" s="72">
        <v>383.66</v>
      </c>
      <c r="D23" s="34" t="s">
        <v>54</v>
      </c>
    </row>
    <row r="24" spans="2:4" s="1" customFormat="1" ht="14.15" customHeight="1">
      <c r="B24" s="64" t="s">
        <v>162</v>
      </c>
      <c r="C24" s="73">
        <v>93.73</v>
      </c>
      <c r="D24" s="66" t="s">
        <v>55</v>
      </c>
    </row>
    <row r="25" spans="2:4" ht="14.15" customHeight="1">
      <c r="B25" s="61" t="s">
        <v>166</v>
      </c>
      <c r="C25" s="72">
        <v>14.43</v>
      </c>
      <c r="D25" s="34" t="s">
        <v>56</v>
      </c>
    </row>
    <row r="26" spans="2:4" s="1" customFormat="1" ht="14.15" customHeight="1">
      <c r="B26" s="64" t="s">
        <v>167</v>
      </c>
      <c r="C26" s="73">
        <v>79.37</v>
      </c>
      <c r="D26" s="66" t="s">
        <v>57</v>
      </c>
    </row>
    <row r="27" spans="2:4" ht="14.15" customHeight="1">
      <c r="B27" s="174" t="s">
        <v>165</v>
      </c>
      <c r="C27" s="175">
        <v>8.82</v>
      </c>
      <c r="D27" s="176" t="s">
        <v>58</v>
      </c>
    </row>
    <row r="29" spans="2:4">
      <c r="B29" s="15" t="s">
        <v>80</v>
      </c>
      <c r="D29" s="16" t="s">
        <v>79</v>
      </c>
    </row>
    <row r="30" spans="2:4">
      <c r="B30" s="15" t="s">
        <v>215</v>
      </c>
      <c r="C30" s="42"/>
      <c r="D30" s="16" t="s">
        <v>216</v>
      </c>
    </row>
    <row r="31" spans="2:4">
      <c r="D31" s="43"/>
    </row>
    <row r="32" spans="2:4" ht="10.5">
      <c r="B32" s="138" t="s">
        <v>345</v>
      </c>
      <c r="C32" s="94"/>
      <c r="D32" s="188" t="s">
        <v>346</v>
      </c>
    </row>
    <row r="33" spans="2:4" ht="10.5">
      <c r="B33" s="139" t="s">
        <v>182</v>
      </c>
      <c r="C33" s="140"/>
      <c r="D33" s="139" t="s">
        <v>183</v>
      </c>
    </row>
    <row r="34" spans="2:4" ht="10.5">
      <c r="B34" s="187"/>
      <c r="C34" s="189"/>
      <c r="D34" s="187"/>
    </row>
  </sheetData>
  <phoneticPr fontId="6" type="noConversion"/>
  <hyperlinks>
    <hyperlink ref="B33" location="Enquiries!A1" display="Contact us for media support and coordination." xr:uid="{601F70E4-3079-4779-B05B-011D168E7CC2}"/>
    <hyperlink ref="D33" location="Enquiries!A1" display="للنشر الإعلامي يُرجى التواصل معنا للدعم والتنسيق." xr:uid="{0CFBA7D4-A6AB-4888-B9BC-A22B173B4D4E}"/>
    <hyperlink ref="B32" location="Index!A1" display="Return to Main Page" xr:uid="{D990AA13-71F1-4023-B4D8-135E54BC88B1}"/>
    <hyperlink ref="D32" location="Index!A1" display="العودة إلى الصفحة الرئيسية " xr:uid="{F1AB1FF5-5DA0-4D9C-9119-4FE69A17036E}"/>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E34"/>
  <sheetViews>
    <sheetView showGridLines="0" zoomScale="90" zoomScaleNormal="90" workbookViewId="0">
      <selection activeCell="B32" sqref="B32:D34"/>
    </sheetView>
  </sheetViews>
  <sheetFormatPr defaultColWidth="8.54296875" defaultRowHeight="10"/>
  <cols>
    <col min="1" max="1" width="8.54296875" style="5"/>
    <col min="2" max="2" width="68.453125" style="5" customWidth="1"/>
    <col min="3" max="3" width="15.54296875" style="5" customWidth="1"/>
    <col min="4" max="4" width="54.54296875" style="5" customWidth="1"/>
    <col min="5" max="16384" width="8.54296875" style="5"/>
  </cols>
  <sheetData>
    <row r="2" spans="2:5" s="67" customFormat="1" ht="13.5" customHeight="1">
      <c r="B2" s="56" t="s">
        <v>319</v>
      </c>
      <c r="C2" s="68"/>
      <c r="D2" s="56" t="s">
        <v>320</v>
      </c>
    </row>
    <row r="3" spans="2:5" s="67" customFormat="1" ht="6" customHeight="1">
      <c r="B3" s="56"/>
      <c r="D3" s="68"/>
      <c r="E3" s="5"/>
    </row>
    <row r="4" spans="2:5">
      <c r="B4" s="30" t="s">
        <v>13</v>
      </c>
      <c r="D4" s="5" t="s">
        <v>59</v>
      </c>
    </row>
    <row r="5" spans="2:5" ht="10.5">
      <c r="B5" s="14" t="s">
        <v>60</v>
      </c>
      <c r="C5" s="119" t="s">
        <v>252</v>
      </c>
      <c r="D5" s="9" t="s">
        <v>61</v>
      </c>
    </row>
    <row r="6" spans="2:5" ht="10.5">
      <c r="B6" s="14"/>
      <c r="C6" s="119">
        <v>45689</v>
      </c>
      <c r="D6" s="9"/>
    </row>
    <row r="7" spans="2:5" ht="14.15" customHeight="1">
      <c r="B7" s="57" t="s">
        <v>21</v>
      </c>
      <c r="C7" s="90">
        <f>SUM(C8:C27)</f>
        <v>5159.1899999999987</v>
      </c>
      <c r="D7" s="40" t="s">
        <v>77</v>
      </c>
    </row>
    <row r="8" spans="2:5" ht="14.15" customHeight="1">
      <c r="B8" s="64" t="s">
        <v>159</v>
      </c>
      <c r="C8" s="73">
        <v>70.63</v>
      </c>
      <c r="D8" s="66" t="s">
        <v>40</v>
      </c>
    </row>
    <row r="9" spans="2:5" ht="14.15" customHeight="1">
      <c r="B9" s="61" t="s">
        <v>168</v>
      </c>
      <c r="C9" s="72">
        <v>332.68</v>
      </c>
      <c r="D9" s="34" t="s">
        <v>41</v>
      </c>
    </row>
    <row r="10" spans="2:5" ht="14.15" customHeight="1">
      <c r="B10" s="64" t="s">
        <v>169</v>
      </c>
      <c r="C10" s="73">
        <v>1.03</v>
      </c>
      <c r="D10" s="66" t="s">
        <v>42</v>
      </c>
    </row>
    <row r="11" spans="2:5" ht="14.15" customHeight="1">
      <c r="B11" s="61" t="s">
        <v>170</v>
      </c>
      <c r="C11" s="72">
        <v>97.74</v>
      </c>
      <c r="D11" s="34" t="s">
        <v>154</v>
      </c>
    </row>
    <row r="12" spans="2:5" ht="14.15" customHeight="1">
      <c r="B12" s="64" t="s">
        <v>171</v>
      </c>
      <c r="C12" s="73">
        <v>20.98</v>
      </c>
      <c r="D12" s="66" t="s">
        <v>43</v>
      </c>
    </row>
    <row r="13" spans="2:5" ht="14.15" customHeight="1">
      <c r="B13" s="61" t="s">
        <v>160</v>
      </c>
      <c r="C13" s="72">
        <v>450.14</v>
      </c>
      <c r="D13" s="34" t="s">
        <v>44</v>
      </c>
    </row>
    <row r="14" spans="2:5" ht="14.15" customHeight="1">
      <c r="B14" s="64" t="s">
        <v>164</v>
      </c>
      <c r="C14" s="73">
        <v>191.56</v>
      </c>
      <c r="D14" s="66" t="s">
        <v>45</v>
      </c>
    </row>
    <row r="15" spans="2:5" ht="14.15" customHeight="1">
      <c r="B15" s="61" t="s">
        <v>172</v>
      </c>
      <c r="C15" s="72">
        <v>53.94</v>
      </c>
      <c r="D15" s="34" t="s">
        <v>46</v>
      </c>
    </row>
    <row r="16" spans="2:5" ht="14.15" customHeight="1">
      <c r="B16" s="64" t="s">
        <v>173</v>
      </c>
      <c r="C16" s="73">
        <v>24.94</v>
      </c>
      <c r="D16" s="66" t="s">
        <v>47</v>
      </c>
    </row>
    <row r="17" spans="2:4" ht="14.15" customHeight="1">
      <c r="B17" s="61" t="s">
        <v>174</v>
      </c>
      <c r="C17" s="72">
        <v>39.26</v>
      </c>
      <c r="D17" s="34" t="s">
        <v>48</v>
      </c>
    </row>
    <row r="18" spans="2:4" ht="14.15" customHeight="1">
      <c r="B18" s="64" t="s">
        <v>175</v>
      </c>
      <c r="C18" s="73">
        <v>406.1</v>
      </c>
      <c r="D18" s="66" t="s">
        <v>49</v>
      </c>
    </row>
    <row r="19" spans="2:4" ht="14.15" customHeight="1">
      <c r="B19" s="61" t="s">
        <v>176</v>
      </c>
      <c r="C19" s="72">
        <v>112.89</v>
      </c>
      <c r="D19" s="34" t="s">
        <v>50</v>
      </c>
    </row>
    <row r="20" spans="2:4" ht="14.15" customHeight="1">
      <c r="B20" s="64" t="s">
        <v>177</v>
      </c>
      <c r="C20" s="73">
        <v>33.6</v>
      </c>
      <c r="D20" s="66" t="s">
        <v>51</v>
      </c>
    </row>
    <row r="21" spans="2:4" ht="14.15" customHeight="1">
      <c r="B21" s="61" t="s">
        <v>158</v>
      </c>
      <c r="C21" s="72">
        <v>338.86</v>
      </c>
      <c r="D21" s="34" t="s">
        <v>52</v>
      </c>
    </row>
    <row r="22" spans="2:4" ht="14.15" customHeight="1">
      <c r="B22" s="64" t="s">
        <v>163</v>
      </c>
      <c r="C22" s="73">
        <v>283.83999999999997</v>
      </c>
      <c r="D22" s="66" t="s">
        <v>53</v>
      </c>
    </row>
    <row r="23" spans="2:4" ht="14.15" customHeight="1">
      <c r="B23" s="61" t="s">
        <v>161</v>
      </c>
      <c r="C23" s="72">
        <v>1037.8499999999999</v>
      </c>
      <c r="D23" s="34" t="s">
        <v>54</v>
      </c>
    </row>
    <row r="24" spans="2:4" ht="14.15" customHeight="1">
      <c r="B24" s="64" t="s">
        <v>162</v>
      </c>
      <c r="C24" s="73">
        <v>1206.5999999999999</v>
      </c>
      <c r="D24" s="66" t="s">
        <v>55</v>
      </c>
    </row>
    <row r="25" spans="2:4" ht="14.15" customHeight="1">
      <c r="B25" s="61" t="s">
        <v>166</v>
      </c>
      <c r="C25" s="72">
        <v>94.4</v>
      </c>
      <c r="D25" s="34" t="s">
        <v>56</v>
      </c>
    </row>
    <row r="26" spans="2:4" ht="14.15" customHeight="1">
      <c r="B26" s="64" t="s">
        <v>167</v>
      </c>
      <c r="C26" s="73">
        <v>130.32</v>
      </c>
      <c r="D26" s="66" t="s">
        <v>57</v>
      </c>
    </row>
    <row r="27" spans="2:4" ht="14.15" customHeight="1">
      <c r="B27" s="174" t="s">
        <v>165</v>
      </c>
      <c r="C27" s="175">
        <v>231.83</v>
      </c>
      <c r="D27" s="176" t="s">
        <v>58</v>
      </c>
    </row>
    <row r="29" spans="2:4">
      <c r="B29" s="15" t="s">
        <v>80</v>
      </c>
      <c r="D29" s="16" t="s">
        <v>79</v>
      </c>
    </row>
    <row r="30" spans="2:4">
      <c r="B30" s="15" t="s">
        <v>215</v>
      </c>
      <c r="D30" s="16" t="s">
        <v>216</v>
      </c>
    </row>
    <row r="32" spans="2:4" ht="10.5">
      <c r="B32" s="138" t="s">
        <v>345</v>
      </c>
      <c r="C32" s="94"/>
      <c r="D32" s="188" t="s">
        <v>346</v>
      </c>
    </row>
    <row r="33" spans="2:4" ht="10.5">
      <c r="B33" s="139" t="s">
        <v>182</v>
      </c>
      <c r="C33" s="140"/>
      <c r="D33" s="139" t="s">
        <v>183</v>
      </c>
    </row>
    <row r="34" spans="2:4" ht="10.5">
      <c r="B34" s="187"/>
      <c r="C34" s="189"/>
      <c r="D34" s="187"/>
    </row>
  </sheetData>
  <hyperlinks>
    <hyperlink ref="B33" location="Enquiries!A1" display="Contact us for media support and coordination." xr:uid="{39F85EE8-A63A-4139-8237-9F02CA291F39}"/>
    <hyperlink ref="D33" location="Enquiries!A1" display="للنشر الإعلامي يُرجى التواصل معنا للدعم والتنسيق." xr:uid="{14E29204-C77C-4ED1-8B34-7A5D86A493E7}"/>
    <hyperlink ref="B32" location="Index!A1" display="Return to Main Page" xr:uid="{3644B639-2BBD-49B8-ACF7-5330A8D2F7AC}"/>
    <hyperlink ref="D32" location="Index!A1" display="العودة إلى الصفحة الرئيسية " xr:uid="{9D6E4DE4-A489-4085-86FC-91AED7D84808}"/>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E34"/>
  <sheetViews>
    <sheetView showGridLines="0" zoomScale="92" zoomScaleNormal="92" workbookViewId="0">
      <selection activeCell="B32" sqref="B32:D34"/>
    </sheetView>
  </sheetViews>
  <sheetFormatPr defaultColWidth="8.54296875" defaultRowHeight="10"/>
  <cols>
    <col min="1" max="1" width="8.54296875" style="5"/>
    <col min="2" max="2" width="74" style="5" customWidth="1"/>
    <col min="3" max="3" width="14" style="5" customWidth="1"/>
    <col min="4" max="4" width="50" style="5" customWidth="1"/>
    <col min="5" max="5" width="18" style="5" customWidth="1"/>
    <col min="6" max="16384" width="8.54296875" style="5"/>
  </cols>
  <sheetData>
    <row r="2" spans="2:5" s="67" customFormat="1" ht="13">
      <c r="B2" s="56" t="s">
        <v>321</v>
      </c>
      <c r="C2" s="68"/>
      <c r="D2" s="56" t="s">
        <v>322</v>
      </c>
      <c r="E2" s="5"/>
    </row>
    <row r="3" spans="2:5" s="67" customFormat="1" ht="3.75" customHeight="1">
      <c r="B3" s="56"/>
      <c r="C3" s="68"/>
      <c r="D3" s="56"/>
      <c r="E3" s="5"/>
    </row>
    <row r="4" spans="2:5" ht="10.5">
      <c r="B4" s="30" t="s">
        <v>13</v>
      </c>
      <c r="C4" s="6"/>
      <c r="D4" s="5" t="s">
        <v>59</v>
      </c>
    </row>
    <row r="5" spans="2:5" ht="14.5">
      <c r="B5" s="14" t="s">
        <v>60</v>
      </c>
      <c r="C5" s="119" t="s">
        <v>252</v>
      </c>
      <c r="D5" s="9" t="s">
        <v>61</v>
      </c>
      <c r="E5"/>
    </row>
    <row r="6" spans="2:5" ht="14.5">
      <c r="B6" s="14"/>
      <c r="C6" s="119">
        <v>45689</v>
      </c>
      <c r="D6" s="9"/>
      <c r="E6"/>
    </row>
    <row r="7" spans="2:5" ht="14.15" customHeight="1">
      <c r="B7" s="57" t="s">
        <v>21</v>
      </c>
      <c r="C7" s="74">
        <f>SUM(C8:C27)</f>
        <v>10422.840000000002</v>
      </c>
      <c r="D7" s="40" t="s">
        <v>77</v>
      </c>
      <c r="E7"/>
    </row>
    <row r="8" spans="2:5" ht="14.15" customHeight="1">
      <c r="B8" s="64" t="s">
        <v>159</v>
      </c>
      <c r="C8" s="12">
        <v>320.66000000000003</v>
      </c>
      <c r="D8" s="66" t="s">
        <v>40</v>
      </c>
      <c r="E8"/>
    </row>
    <row r="9" spans="2:5" ht="14.15" customHeight="1">
      <c r="B9" s="61" t="s">
        <v>168</v>
      </c>
      <c r="C9" s="61">
        <v>286.64999999999998</v>
      </c>
      <c r="D9" s="34" t="s">
        <v>41</v>
      </c>
      <c r="E9"/>
    </row>
    <row r="10" spans="2:5" ht="14.15" customHeight="1">
      <c r="B10" s="64" t="s">
        <v>169</v>
      </c>
      <c r="C10" s="12">
        <v>37.47</v>
      </c>
      <c r="D10" s="66" t="s">
        <v>42</v>
      </c>
      <c r="E10"/>
    </row>
    <row r="11" spans="2:5" ht="14.15" customHeight="1">
      <c r="B11" s="61" t="s">
        <v>170</v>
      </c>
      <c r="C11" s="61">
        <v>293.11</v>
      </c>
      <c r="D11" s="34" t="s">
        <v>154</v>
      </c>
      <c r="E11"/>
    </row>
    <row r="12" spans="2:5" ht="14.15" customHeight="1">
      <c r="B12" s="64" t="s">
        <v>171</v>
      </c>
      <c r="C12" s="12">
        <v>447.91</v>
      </c>
      <c r="D12" s="66" t="s">
        <v>43</v>
      </c>
      <c r="E12"/>
    </row>
    <row r="13" spans="2:5" ht="14.15" customHeight="1">
      <c r="B13" s="61" t="s">
        <v>160</v>
      </c>
      <c r="C13" s="61">
        <v>1089.93</v>
      </c>
      <c r="D13" s="34" t="s">
        <v>44</v>
      </c>
      <c r="E13"/>
    </row>
    <row r="14" spans="2:5" ht="14.15" customHeight="1">
      <c r="B14" s="64" t="s">
        <v>164</v>
      </c>
      <c r="C14" s="12">
        <v>374.38</v>
      </c>
      <c r="D14" s="66" t="s">
        <v>45</v>
      </c>
      <c r="E14"/>
    </row>
    <row r="15" spans="2:5" ht="14.15" customHeight="1">
      <c r="B15" s="61" t="s">
        <v>172</v>
      </c>
      <c r="C15" s="61">
        <v>18.05</v>
      </c>
      <c r="D15" s="34" t="s">
        <v>46</v>
      </c>
      <c r="E15"/>
    </row>
    <row r="16" spans="2:5" ht="14.15" customHeight="1">
      <c r="B16" s="64" t="s">
        <v>173</v>
      </c>
      <c r="C16" s="12">
        <v>11.5</v>
      </c>
      <c r="D16" s="66" t="s">
        <v>47</v>
      </c>
      <c r="E16"/>
    </row>
    <row r="17" spans="2:5" ht="14.15" customHeight="1">
      <c r="B17" s="61" t="s">
        <v>174</v>
      </c>
      <c r="C17" s="61">
        <v>117.95</v>
      </c>
      <c r="D17" s="34" t="s">
        <v>48</v>
      </c>
      <c r="E17"/>
    </row>
    <row r="18" spans="2:5" ht="14.15" customHeight="1">
      <c r="B18" s="64" t="s">
        <v>175</v>
      </c>
      <c r="C18" s="12">
        <v>78.290000000000006</v>
      </c>
      <c r="D18" s="66" t="s">
        <v>49</v>
      </c>
      <c r="E18"/>
    </row>
    <row r="19" spans="2:5" ht="14.15" customHeight="1">
      <c r="B19" s="61" t="s">
        <v>176</v>
      </c>
      <c r="C19" s="61">
        <v>13.61</v>
      </c>
      <c r="D19" s="34" t="s">
        <v>50</v>
      </c>
      <c r="E19"/>
    </row>
    <row r="20" spans="2:5" ht="14.15" customHeight="1">
      <c r="B20" s="64" t="s">
        <v>177</v>
      </c>
      <c r="C20" s="12">
        <v>145.81</v>
      </c>
      <c r="D20" s="66" t="s">
        <v>51</v>
      </c>
      <c r="E20"/>
    </row>
    <row r="21" spans="2:5" ht="14.15" customHeight="1">
      <c r="B21" s="61" t="s">
        <v>158</v>
      </c>
      <c r="C21" s="61">
        <v>168.04</v>
      </c>
      <c r="D21" s="34" t="s">
        <v>52</v>
      </c>
      <c r="E21"/>
    </row>
    <row r="22" spans="2:5" ht="14.15" customHeight="1">
      <c r="B22" s="64" t="s">
        <v>163</v>
      </c>
      <c r="C22" s="12">
        <v>2522.59</v>
      </c>
      <c r="D22" s="66" t="s">
        <v>53</v>
      </c>
      <c r="E22"/>
    </row>
    <row r="23" spans="2:5" ht="14.15" customHeight="1">
      <c r="B23" s="61" t="s">
        <v>161</v>
      </c>
      <c r="C23" s="61">
        <v>2354.59</v>
      </c>
      <c r="D23" s="34" t="s">
        <v>54</v>
      </c>
      <c r="E23"/>
    </row>
    <row r="24" spans="2:5" ht="14.15" customHeight="1">
      <c r="B24" s="64" t="s">
        <v>162</v>
      </c>
      <c r="C24" s="12">
        <v>1617.45</v>
      </c>
      <c r="D24" s="66" t="s">
        <v>55</v>
      </c>
      <c r="E24"/>
    </row>
    <row r="25" spans="2:5" ht="14.15" customHeight="1">
      <c r="B25" s="61" t="s">
        <v>166</v>
      </c>
      <c r="C25" s="61">
        <v>439.78</v>
      </c>
      <c r="D25" s="34" t="s">
        <v>56</v>
      </c>
      <c r="E25"/>
    </row>
    <row r="26" spans="2:5" ht="14.15" customHeight="1">
      <c r="B26" s="64" t="s">
        <v>167</v>
      </c>
      <c r="C26" s="12">
        <v>74.75</v>
      </c>
      <c r="D26" s="66" t="s">
        <v>57</v>
      </c>
      <c r="E26"/>
    </row>
    <row r="27" spans="2:5" ht="14.15" customHeight="1">
      <c r="B27" s="174" t="s">
        <v>165</v>
      </c>
      <c r="C27" s="174">
        <v>10.32</v>
      </c>
      <c r="D27" s="176" t="s">
        <v>58</v>
      </c>
      <c r="E27"/>
    </row>
    <row r="28" spans="2:5" ht="8.25" customHeight="1">
      <c r="E28"/>
    </row>
    <row r="29" spans="2:5" ht="14.5">
      <c r="B29" s="15" t="s">
        <v>80</v>
      </c>
      <c r="D29" s="16" t="s">
        <v>79</v>
      </c>
      <c r="E29"/>
    </row>
    <row r="30" spans="2:5" ht="14.5">
      <c r="B30" s="15" t="s">
        <v>215</v>
      </c>
      <c r="D30" s="16" t="s">
        <v>216</v>
      </c>
      <c r="E30"/>
    </row>
    <row r="31" spans="2:5" ht="14.5">
      <c r="E31"/>
    </row>
    <row r="32" spans="2:5" ht="14.5">
      <c r="B32" s="138" t="s">
        <v>345</v>
      </c>
      <c r="C32" s="94"/>
      <c r="D32" s="188" t="s">
        <v>346</v>
      </c>
      <c r="E32"/>
    </row>
    <row r="33" spans="2:5" ht="14.5">
      <c r="B33" s="139" t="s">
        <v>182</v>
      </c>
      <c r="C33" s="140"/>
      <c r="D33" s="139" t="s">
        <v>183</v>
      </c>
      <c r="E33"/>
    </row>
    <row r="34" spans="2:5" ht="10.5">
      <c r="B34" s="187"/>
      <c r="C34" s="189"/>
      <c r="D34" s="187"/>
    </row>
  </sheetData>
  <hyperlinks>
    <hyperlink ref="B33" location="Enquiries!A1" display="Contact us for media support and coordination." xr:uid="{2AC384E5-A0C2-4518-8970-20BC09F1582A}"/>
    <hyperlink ref="D33" location="Enquiries!A1" display="للنشر الإعلامي يُرجى التواصل معنا للدعم والتنسيق." xr:uid="{86C2D1A6-ADE5-4D3E-AC9D-DA086967AEC8}"/>
    <hyperlink ref="B32" location="Index!A1" display="Return to Main Page" xr:uid="{23783607-9E5B-4AF9-8B1D-F7CA3B8D115F}"/>
    <hyperlink ref="D32" location="Index!A1" display="العودة إلى الصفحة الرئيسية " xr:uid="{2B118DF1-8F42-4B0B-8430-11CA630049D4}"/>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D24"/>
  <sheetViews>
    <sheetView showGridLines="0" zoomScaleNormal="100" workbookViewId="0">
      <selection activeCell="B22" sqref="B22:D24"/>
    </sheetView>
  </sheetViews>
  <sheetFormatPr defaultColWidth="8.54296875" defaultRowHeight="10"/>
  <cols>
    <col min="1" max="1" width="15.54296875" style="5" customWidth="1"/>
    <col min="2" max="2" width="48.453125" style="5" customWidth="1"/>
    <col min="3" max="3" width="10.453125" style="5" customWidth="1"/>
    <col min="4" max="4" width="39.90625" style="5" customWidth="1"/>
    <col min="5" max="5" width="10.08984375" style="5" bestFit="1" customWidth="1"/>
    <col min="6" max="16384" width="8.54296875" style="5"/>
  </cols>
  <sheetData>
    <row r="2" spans="1:4" s="67" customFormat="1" ht="24.75" customHeight="1">
      <c r="B2" s="55" t="s">
        <v>323</v>
      </c>
      <c r="C2" s="55"/>
      <c r="D2" s="70" t="s">
        <v>324</v>
      </c>
    </row>
    <row r="3" spans="1:4" ht="16.5" customHeight="1">
      <c r="B3" s="30" t="s">
        <v>13</v>
      </c>
      <c r="C3" s="47"/>
      <c r="D3" s="5" t="s">
        <v>59</v>
      </c>
    </row>
    <row r="4" spans="1:4" ht="10.5">
      <c r="B4" s="14" t="s">
        <v>30</v>
      </c>
      <c r="C4" s="119" t="s">
        <v>252</v>
      </c>
      <c r="D4" s="9" t="s">
        <v>62</v>
      </c>
    </row>
    <row r="5" spans="1:4" ht="10.5">
      <c r="B5" s="14"/>
      <c r="C5" s="119">
        <v>45689</v>
      </c>
      <c r="D5" s="31"/>
    </row>
    <row r="6" spans="1:4" ht="14.15" customHeight="1">
      <c r="B6" s="10" t="s">
        <v>21</v>
      </c>
      <c r="C6" s="123">
        <f>SUM(C7:C17)</f>
        <v>12407.239999999998</v>
      </c>
      <c r="D6" s="37" t="s">
        <v>77</v>
      </c>
    </row>
    <row r="7" spans="1:4" ht="14.15" customHeight="1">
      <c r="A7" s="41"/>
      <c r="B7" s="11" t="s">
        <v>217</v>
      </c>
      <c r="C7" s="124">
        <v>4140.95</v>
      </c>
      <c r="D7" s="50" t="s">
        <v>156</v>
      </c>
    </row>
    <row r="8" spans="1:4" ht="14.15" customHeight="1">
      <c r="A8" s="41"/>
      <c r="B8" s="12" t="s">
        <v>218</v>
      </c>
      <c r="C8" s="125">
        <v>2007.67</v>
      </c>
      <c r="D8" s="51" t="s">
        <v>107</v>
      </c>
    </row>
    <row r="9" spans="1:4" ht="14.15" customHeight="1">
      <c r="A9" s="41"/>
      <c r="B9" s="48" t="s">
        <v>219</v>
      </c>
      <c r="C9" s="124">
        <v>1988.72</v>
      </c>
      <c r="D9" s="50" t="s">
        <v>110</v>
      </c>
    </row>
    <row r="10" spans="1:4" ht="14.15" customHeight="1">
      <c r="A10" s="41"/>
      <c r="B10" s="49" t="s">
        <v>225</v>
      </c>
      <c r="C10" s="125">
        <v>610.49</v>
      </c>
      <c r="D10" s="51" t="s">
        <v>212</v>
      </c>
    </row>
    <row r="11" spans="1:4" ht="14.15" customHeight="1">
      <c r="A11" s="41"/>
      <c r="B11" s="48" t="s">
        <v>220</v>
      </c>
      <c r="C11" s="124">
        <v>431.82</v>
      </c>
      <c r="D11" s="50" t="s">
        <v>108</v>
      </c>
    </row>
    <row r="12" spans="1:4" ht="14.15" customHeight="1">
      <c r="A12" s="41"/>
      <c r="B12" s="49" t="s">
        <v>179</v>
      </c>
      <c r="C12" s="125">
        <v>363.62</v>
      </c>
      <c r="D12" s="51" t="s">
        <v>109</v>
      </c>
    </row>
    <row r="13" spans="1:4" ht="14.15" customHeight="1">
      <c r="A13" s="41"/>
      <c r="B13" s="48" t="s">
        <v>221</v>
      </c>
      <c r="C13" s="124">
        <v>292.97000000000003</v>
      </c>
      <c r="D13" s="50" t="s">
        <v>112</v>
      </c>
    </row>
    <row r="14" spans="1:4" ht="14.15" customHeight="1">
      <c r="A14" s="41"/>
      <c r="B14" s="49" t="s">
        <v>259</v>
      </c>
      <c r="C14" s="125">
        <v>263.06</v>
      </c>
      <c r="D14" s="51" t="s">
        <v>258</v>
      </c>
    </row>
    <row r="15" spans="1:4" ht="14.15" customHeight="1">
      <c r="A15" s="41"/>
      <c r="B15" s="48" t="s">
        <v>222</v>
      </c>
      <c r="C15" s="124">
        <v>262.72000000000003</v>
      </c>
      <c r="D15" s="84" t="s">
        <v>116</v>
      </c>
    </row>
    <row r="16" spans="1:4" ht="14.15" customHeight="1">
      <c r="A16" s="41"/>
      <c r="B16" s="49" t="s">
        <v>228</v>
      </c>
      <c r="C16" s="125">
        <v>191.15</v>
      </c>
      <c r="D16" s="51" t="s">
        <v>122</v>
      </c>
    </row>
    <row r="17" spans="2:4" ht="14.15" customHeight="1">
      <c r="B17" s="177" t="s">
        <v>157</v>
      </c>
      <c r="C17" s="178">
        <v>1854.07</v>
      </c>
      <c r="D17" s="179" t="s">
        <v>211</v>
      </c>
    </row>
    <row r="18" spans="2:4">
      <c r="C18" s="83"/>
    </row>
    <row r="19" spans="2:4">
      <c r="B19" s="15" t="s">
        <v>80</v>
      </c>
      <c r="D19" s="16" t="s">
        <v>79</v>
      </c>
    </row>
    <row r="20" spans="2:4">
      <c r="B20" s="15" t="s">
        <v>215</v>
      </c>
      <c r="D20" s="16" t="s">
        <v>216</v>
      </c>
    </row>
    <row r="22" spans="2:4" ht="10.5">
      <c r="B22" s="138" t="s">
        <v>345</v>
      </c>
      <c r="C22" s="94"/>
      <c r="D22" s="188" t="s">
        <v>346</v>
      </c>
    </row>
    <row r="23" spans="2:4" ht="10.5">
      <c r="B23" s="139" t="s">
        <v>182</v>
      </c>
      <c r="C23" s="140"/>
      <c r="D23" s="139" t="s">
        <v>183</v>
      </c>
    </row>
    <row r="24" spans="2:4" ht="10.5">
      <c r="B24" s="187"/>
      <c r="C24" s="189"/>
      <c r="D24" s="187"/>
    </row>
  </sheetData>
  <hyperlinks>
    <hyperlink ref="B23" location="Enquiries!A1" display="Contact us for media support and coordination." xr:uid="{1F22DDDA-1645-4459-8EDC-3E532A0C623C}"/>
    <hyperlink ref="D23" location="Enquiries!A1" display="للنشر الإعلامي يُرجى التواصل معنا للدعم والتنسيق." xr:uid="{3DF31B13-3163-45C8-90EA-3DCBCEFB0CAF}"/>
    <hyperlink ref="B22" location="Index!A1" display="Return to Main Page" xr:uid="{8680A9C5-78F2-4F37-8A9E-273C382007FD}"/>
    <hyperlink ref="D22" location="Index!A1" display="العودة إلى الصفحة الرئيسية " xr:uid="{E3D7D34A-15DF-40B2-B6C3-C41A5D5667D0}"/>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2:E24"/>
  <sheetViews>
    <sheetView showGridLines="0" zoomScale="91" zoomScaleNormal="91" workbookViewId="0">
      <selection activeCell="B22" sqref="B22:D24"/>
    </sheetView>
  </sheetViews>
  <sheetFormatPr defaultColWidth="8.54296875" defaultRowHeight="10"/>
  <cols>
    <col min="1" max="1" width="8.54296875" style="5"/>
    <col min="2" max="2" width="45.453125" style="5" customWidth="1"/>
    <col min="3" max="3" width="15.54296875" style="5" customWidth="1"/>
    <col min="4" max="4" width="39.90625" style="5" customWidth="1"/>
    <col min="5" max="5" width="7.453125" style="5" customWidth="1"/>
    <col min="6" max="16384" width="8.54296875" style="5"/>
  </cols>
  <sheetData>
    <row r="2" spans="1:5" s="67" customFormat="1" ht="24.75" customHeight="1">
      <c r="B2" s="78" t="s">
        <v>325</v>
      </c>
      <c r="C2" s="55"/>
      <c r="D2" s="70" t="s">
        <v>326</v>
      </c>
      <c r="E2" s="5"/>
    </row>
    <row r="3" spans="1:5">
      <c r="B3" s="30" t="s">
        <v>13</v>
      </c>
      <c r="D3" s="5" t="s">
        <v>59</v>
      </c>
    </row>
    <row r="4" spans="1:5" ht="10.5">
      <c r="B4" s="14" t="s">
        <v>30</v>
      </c>
      <c r="C4" s="119" t="s">
        <v>252</v>
      </c>
      <c r="D4" s="9" t="s">
        <v>62</v>
      </c>
    </row>
    <row r="5" spans="1:5" ht="10.5">
      <c r="B5" s="14"/>
      <c r="C5" s="119">
        <v>45689</v>
      </c>
      <c r="D5" s="31"/>
    </row>
    <row r="6" spans="1:5" ht="14.15" customHeight="1">
      <c r="B6" s="10" t="s">
        <v>21</v>
      </c>
      <c r="C6" s="156">
        <f>SUM(C7:C17)</f>
        <v>5159.18</v>
      </c>
      <c r="D6" s="37" t="s">
        <v>77</v>
      </c>
    </row>
    <row r="7" spans="1:5" ht="14.15" customHeight="1">
      <c r="A7"/>
      <c r="B7" s="88" t="s">
        <v>218</v>
      </c>
      <c r="C7" s="124">
        <v>1858.13</v>
      </c>
      <c r="D7" s="84" t="s">
        <v>107</v>
      </c>
    </row>
    <row r="8" spans="1:5" ht="14.15" customHeight="1">
      <c r="A8"/>
      <c r="B8" s="87" t="s">
        <v>221</v>
      </c>
      <c r="C8" s="125">
        <v>553.41999999999996</v>
      </c>
      <c r="D8" s="85" t="s">
        <v>112</v>
      </c>
    </row>
    <row r="9" spans="1:5" ht="14.15" customHeight="1">
      <c r="A9"/>
      <c r="B9" s="86" t="s">
        <v>220</v>
      </c>
      <c r="C9" s="124">
        <v>415.53</v>
      </c>
      <c r="D9" s="84" t="s">
        <v>108</v>
      </c>
    </row>
    <row r="10" spans="1:5" ht="14.15" customHeight="1">
      <c r="A10"/>
      <c r="B10" s="87" t="s">
        <v>224</v>
      </c>
      <c r="C10" s="125">
        <v>258.27</v>
      </c>
      <c r="D10" s="85" t="s">
        <v>113</v>
      </c>
    </row>
    <row r="11" spans="1:5" ht="14.15" customHeight="1">
      <c r="A11"/>
      <c r="B11" s="88" t="s">
        <v>226</v>
      </c>
      <c r="C11" s="124">
        <v>238.35</v>
      </c>
      <c r="D11" s="84" t="s">
        <v>114</v>
      </c>
    </row>
    <row r="12" spans="1:5" ht="14.15" customHeight="1">
      <c r="A12"/>
      <c r="B12" s="87" t="s">
        <v>261</v>
      </c>
      <c r="C12" s="125">
        <v>226.21</v>
      </c>
      <c r="D12" s="85" t="s">
        <v>260</v>
      </c>
    </row>
    <row r="13" spans="1:5" ht="14.15" customHeight="1">
      <c r="A13"/>
      <c r="B13" s="88" t="s">
        <v>223</v>
      </c>
      <c r="C13" s="124">
        <v>205.3</v>
      </c>
      <c r="D13" s="84" t="s">
        <v>115</v>
      </c>
    </row>
    <row r="14" spans="1:5" ht="14.15" customHeight="1">
      <c r="A14"/>
      <c r="B14" s="87" t="s">
        <v>229</v>
      </c>
      <c r="C14" s="125">
        <v>139.91</v>
      </c>
      <c r="D14" s="85" t="s">
        <v>214</v>
      </c>
    </row>
    <row r="15" spans="1:5" ht="14.15" customHeight="1">
      <c r="A15"/>
      <c r="B15" s="88" t="s">
        <v>262</v>
      </c>
      <c r="C15" s="124">
        <v>100.03</v>
      </c>
      <c r="D15" s="84" t="s">
        <v>235</v>
      </c>
    </row>
    <row r="16" spans="1:5" ht="14.15" customHeight="1">
      <c r="A16"/>
      <c r="B16" s="87" t="s">
        <v>227</v>
      </c>
      <c r="C16" s="125">
        <v>90.27</v>
      </c>
      <c r="D16" s="85" t="s">
        <v>111</v>
      </c>
    </row>
    <row r="17" spans="2:4" ht="14.15" customHeight="1">
      <c r="B17" s="180" t="s">
        <v>78</v>
      </c>
      <c r="C17" s="178">
        <v>1073.76</v>
      </c>
      <c r="D17" s="181" t="s">
        <v>39</v>
      </c>
    </row>
    <row r="19" spans="2:4">
      <c r="B19" s="15" t="s">
        <v>80</v>
      </c>
      <c r="C19" s="89"/>
      <c r="D19" s="16" t="s">
        <v>79</v>
      </c>
    </row>
    <row r="20" spans="2:4">
      <c r="B20" s="15" t="s">
        <v>215</v>
      </c>
      <c r="C20" s="83"/>
      <c r="D20" s="16" t="s">
        <v>216</v>
      </c>
    </row>
    <row r="22" spans="2:4" ht="10.5">
      <c r="B22" s="138" t="s">
        <v>345</v>
      </c>
      <c r="C22" s="94"/>
      <c r="D22" s="188" t="s">
        <v>346</v>
      </c>
    </row>
    <row r="23" spans="2:4" ht="10.5">
      <c r="B23" s="139" t="s">
        <v>182</v>
      </c>
      <c r="C23" s="140"/>
      <c r="D23" s="139" t="s">
        <v>183</v>
      </c>
    </row>
    <row r="24" spans="2:4" ht="10.5">
      <c r="B24" s="187"/>
      <c r="C24" s="189"/>
      <c r="D24" s="187"/>
    </row>
  </sheetData>
  <hyperlinks>
    <hyperlink ref="B23" location="Enquiries!A1" display="Contact us for media support and coordination." xr:uid="{467378F6-4FA2-4AC9-AD97-7997289BC729}"/>
    <hyperlink ref="D23" location="Enquiries!A1" display="للنشر الإعلامي يُرجى التواصل معنا للدعم والتنسيق." xr:uid="{B75484FA-9CEA-44FC-9115-950DCA95AFEB}"/>
    <hyperlink ref="B22" location="Index!A1" display="Return to Main Page" xr:uid="{4F7455E3-31FB-491C-85D7-A7EB97510C9C}"/>
    <hyperlink ref="D22" location="Index!A1" display="العودة إلى الصفحة الرئيسية " xr:uid="{8D71F76B-1876-4768-91D7-DC59EC6ED0C8}"/>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B1:D24"/>
  <sheetViews>
    <sheetView showGridLines="0" zoomScaleNormal="100" workbookViewId="0">
      <selection activeCell="B22" sqref="B22:D24"/>
    </sheetView>
  </sheetViews>
  <sheetFormatPr defaultColWidth="8.54296875" defaultRowHeight="10"/>
  <cols>
    <col min="1" max="1" width="6.453125" style="5" customWidth="1"/>
    <col min="2" max="2" width="35.08984375" style="5" customWidth="1"/>
    <col min="3" max="3" width="18" style="5" customWidth="1"/>
    <col min="4" max="4" width="42" style="5" customWidth="1"/>
    <col min="5" max="16384" width="8.54296875" style="5"/>
  </cols>
  <sheetData>
    <row r="1" spans="2:4" ht="14.25" customHeight="1"/>
    <row r="2" spans="2:4" s="67" customFormat="1" ht="27.75" customHeight="1">
      <c r="B2" s="157" t="s">
        <v>327</v>
      </c>
      <c r="C2" s="157"/>
      <c r="D2" s="54" t="s">
        <v>328</v>
      </c>
    </row>
    <row r="3" spans="2:4" ht="14.4" customHeight="1">
      <c r="B3" s="30" t="s">
        <v>13</v>
      </c>
      <c r="D3" s="5" t="s">
        <v>59</v>
      </c>
    </row>
    <row r="4" spans="2:4" ht="10.5">
      <c r="B4" s="14" t="s">
        <v>30</v>
      </c>
      <c r="C4" s="119" t="s">
        <v>252</v>
      </c>
      <c r="D4" s="9" t="s">
        <v>62</v>
      </c>
    </row>
    <row r="5" spans="2:4" ht="10.5">
      <c r="B5" s="14"/>
      <c r="C5" s="119">
        <v>45689</v>
      </c>
      <c r="D5" s="9"/>
    </row>
    <row r="6" spans="2:4" ht="14.15" customHeight="1">
      <c r="B6" s="10" t="s">
        <v>21</v>
      </c>
      <c r="C6" s="123">
        <f>SUM(C7:C17)</f>
        <v>10422.85</v>
      </c>
      <c r="D6" s="37" t="s">
        <v>77</v>
      </c>
    </row>
    <row r="7" spans="2:4" s="1" customFormat="1" ht="14.15" customHeight="1">
      <c r="B7" s="11" t="s">
        <v>222</v>
      </c>
      <c r="C7" s="124">
        <v>1302.3699999999999</v>
      </c>
      <c r="D7" s="50" t="s">
        <v>116</v>
      </c>
    </row>
    <row r="8" spans="2:4" ht="14.15" customHeight="1">
      <c r="B8" s="12" t="s">
        <v>179</v>
      </c>
      <c r="C8" s="125">
        <v>1291.33</v>
      </c>
      <c r="D8" s="51" t="s">
        <v>109</v>
      </c>
    </row>
    <row r="9" spans="2:4" s="1" customFormat="1" ht="14.15" customHeight="1">
      <c r="B9" s="48" t="s">
        <v>218</v>
      </c>
      <c r="C9" s="124">
        <v>1213.1300000000001</v>
      </c>
      <c r="D9" s="50" t="s">
        <v>107</v>
      </c>
    </row>
    <row r="10" spans="2:4" ht="14.15" customHeight="1">
      <c r="B10" s="49" t="s">
        <v>232</v>
      </c>
      <c r="C10" s="125">
        <v>743.07</v>
      </c>
      <c r="D10" s="51" t="s">
        <v>117</v>
      </c>
    </row>
    <row r="11" spans="2:4" ht="14.15" customHeight="1">
      <c r="B11" s="48" t="s">
        <v>231</v>
      </c>
      <c r="C11" s="124">
        <v>685.79</v>
      </c>
      <c r="D11" s="50" t="s">
        <v>118</v>
      </c>
    </row>
    <row r="12" spans="2:4" ht="14.15" customHeight="1">
      <c r="B12" s="49" t="s">
        <v>230</v>
      </c>
      <c r="C12" s="125">
        <v>580.99</v>
      </c>
      <c r="D12" s="51" t="s">
        <v>119</v>
      </c>
    </row>
    <row r="13" spans="2:4" ht="14.15" customHeight="1">
      <c r="B13" s="48" t="s">
        <v>219</v>
      </c>
      <c r="C13" s="124">
        <v>420.63</v>
      </c>
      <c r="D13" s="50" t="s">
        <v>110</v>
      </c>
    </row>
    <row r="14" spans="2:4" ht="14.15" customHeight="1">
      <c r="B14" s="49" t="s">
        <v>234</v>
      </c>
      <c r="C14" s="125">
        <v>352.34</v>
      </c>
      <c r="D14" s="51" t="s">
        <v>120</v>
      </c>
    </row>
    <row r="15" spans="2:4" ht="14.15" customHeight="1">
      <c r="B15" s="48" t="s">
        <v>227</v>
      </c>
      <c r="C15" s="124">
        <v>311.13</v>
      </c>
      <c r="D15" s="84" t="s">
        <v>111</v>
      </c>
    </row>
    <row r="16" spans="2:4" ht="14.15" customHeight="1">
      <c r="B16" s="49" t="s">
        <v>224</v>
      </c>
      <c r="C16" s="125">
        <v>286.47000000000003</v>
      </c>
      <c r="D16" s="51" t="s">
        <v>113</v>
      </c>
    </row>
    <row r="17" spans="2:4" ht="14.15" customHeight="1">
      <c r="B17" s="177" t="s">
        <v>78</v>
      </c>
      <c r="C17" s="178">
        <v>3235.6</v>
      </c>
      <c r="D17" s="179" t="s">
        <v>39</v>
      </c>
    </row>
    <row r="19" spans="2:4">
      <c r="B19" s="15" t="s">
        <v>80</v>
      </c>
      <c r="C19" s="83"/>
      <c r="D19" s="16" t="s">
        <v>79</v>
      </c>
    </row>
    <row r="20" spans="2:4">
      <c r="B20" s="15" t="s">
        <v>215</v>
      </c>
      <c r="C20" s="83"/>
      <c r="D20" s="16" t="s">
        <v>216</v>
      </c>
    </row>
    <row r="22" spans="2:4" ht="12.75" customHeight="1">
      <c r="B22" s="138" t="s">
        <v>345</v>
      </c>
      <c r="C22" s="94"/>
      <c r="D22" s="188" t="s">
        <v>346</v>
      </c>
    </row>
    <row r="23" spans="2:4" ht="10.5">
      <c r="B23" s="139" t="s">
        <v>182</v>
      </c>
      <c r="C23" s="140"/>
      <c r="D23" s="139" t="s">
        <v>183</v>
      </c>
    </row>
    <row r="24" spans="2:4" ht="10.5">
      <c r="B24" s="187"/>
      <c r="C24" s="189"/>
      <c r="D24" s="187"/>
    </row>
  </sheetData>
  <mergeCells count="1">
    <mergeCell ref="B2:C2"/>
  </mergeCells>
  <hyperlinks>
    <hyperlink ref="B23" location="Enquiries!A1" display="Contact us for media support and coordination." xr:uid="{7F871BD5-98CC-452D-82BE-BFDBB2F86A75}"/>
    <hyperlink ref="D23" location="Enquiries!A1" display="للنشر الإعلامي يُرجى التواصل معنا للدعم والتنسيق." xr:uid="{AB3EE5DE-AF77-4044-A615-79670230F5C4}"/>
    <hyperlink ref="B22" location="Index!A1" display="Return to Main Page" xr:uid="{A644251F-B1F7-4FC2-A35C-7540EDBFC750}"/>
    <hyperlink ref="D22" location="Index!A1" display="العودة إلى الصفحة الرئيسية " xr:uid="{F11DA4A6-DAFB-4687-98F6-362D4B71F60F}"/>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2025-04-17T06:42:17Z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1088bd2-ac2d-49a5-b418-34b126be2bd4_Enabled">
    <vt:lpwstr>true</vt:lpwstr>
  </property>
  <property fmtid="{D5CDD505-2E9C-101B-9397-08002B2CF9AE}" pid="4" name="MSIP_Label_81088bd2-ac2d-49a5-b418-34b126be2bd4_SetDate">
    <vt:lpwstr>2024-01-17T09:38:04Z</vt:lpwstr>
  </property>
  <property fmtid="{D5CDD505-2E9C-101B-9397-08002B2CF9AE}" pid="5" name="MSIP_Label_81088bd2-ac2d-49a5-b418-34b126be2bd4_Method">
    <vt:lpwstr>Standard</vt:lpwstr>
  </property>
  <property fmtid="{D5CDD505-2E9C-101B-9397-08002B2CF9AE}" pid="6" name="MSIP_Label_81088bd2-ac2d-49a5-b418-34b126be2bd4_Name">
    <vt:lpwstr>Unrestricted</vt:lpwstr>
  </property>
  <property fmtid="{D5CDD505-2E9C-101B-9397-08002B2CF9AE}" pid="7" name="MSIP_Label_81088bd2-ac2d-49a5-b418-34b126be2bd4_SiteId">
    <vt:lpwstr>76c24ade-0edf-4364-8227-a67993cb7ec4</vt:lpwstr>
  </property>
  <property fmtid="{D5CDD505-2E9C-101B-9397-08002B2CF9AE}" pid="8" name="MSIP_Label_81088bd2-ac2d-49a5-b418-34b126be2bd4_ActionId">
    <vt:lpwstr>f729e5fe-cdb4-4d04-97e7-0cf02fe4bf7b</vt:lpwstr>
  </property>
  <property fmtid="{D5CDD505-2E9C-101B-9397-08002B2CF9AE}" pid="9" name="MSIP_Label_81088bd2-ac2d-49a5-b418-34b126be2bd4_ContentBits">
    <vt:lpwstr>0</vt:lpwstr>
  </property>
  <property fmtid="{D5CDD505-2E9C-101B-9397-08002B2CF9AE}" pid="10" name="MSIP_Label_89755440-57ef-4e58-ae50-baaa124fe54d_Enabled">
    <vt:lpwstr>true</vt:lpwstr>
  </property>
  <property fmtid="{D5CDD505-2E9C-101B-9397-08002B2CF9AE}" pid="11" name="MSIP_Label_89755440-57ef-4e58-ae50-baaa124fe54d_SetDate">
    <vt:lpwstr>2024-10-10T10:02:23Z</vt:lpwstr>
  </property>
  <property fmtid="{D5CDD505-2E9C-101B-9397-08002B2CF9AE}" pid="12" name="MSIP_Label_89755440-57ef-4e58-ae50-baaa124fe54d_Method">
    <vt:lpwstr>Standard</vt:lpwstr>
  </property>
  <property fmtid="{D5CDD505-2E9C-101B-9397-08002B2CF9AE}" pid="13" name="MSIP_Label_89755440-57ef-4e58-ae50-baaa124fe54d_Name">
    <vt:lpwstr>Confidential Classification</vt:lpwstr>
  </property>
  <property fmtid="{D5CDD505-2E9C-101B-9397-08002B2CF9AE}" pid="14" name="MSIP_Label_89755440-57ef-4e58-ae50-baaa124fe54d_SiteId">
    <vt:lpwstr>6926239f-3483-4451-8452-48ee3bee086f</vt:lpwstr>
  </property>
  <property fmtid="{D5CDD505-2E9C-101B-9397-08002B2CF9AE}" pid="15" name="MSIP_Label_89755440-57ef-4e58-ae50-baaa124fe54d_ActionId">
    <vt:lpwstr>0eddddf2-e7cb-4825-a61c-ca365930171c</vt:lpwstr>
  </property>
  <property fmtid="{D5CDD505-2E9C-101B-9397-08002B2CF9AE}" pid="16" name="MSIP_Label_89755440-57ef-4e58-ae50-baaa124fe54d_ContentBits">
    <vt:lpwstr>2</vt:lpwstr>
  </property>
</Properties>
</file>